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mc:Choice Requires="x15">
      <x15ac:absPath xmlns:x15ac="http://schemas.microsoft.com/office/spreadsheetml/2010/11/ac" url="\\L03483fs01\各課共有\03税務出納課\02_総括室長\◆総括室長（年度ごと）\R02総括\【暫定：R03水道】\11_各課通知等\01_総務・危機管理課\03_財政管財室\第４四半期\20220107_公営企業に係る経営比較分析表の分析等\"/>
    </mc:Choice>
  </mc:AlternateContent>
  <workbookProtection workbookAlgorithmName="SHA-512" workbookHashValue="eh0TI0AzxXwNT+l8mNiulBN1DHmOmzC+3kubpugPLa9/1fFoRktwrUal9QwQAV8I+QtaLxen2xcPSva1rwsxgQ==" workbookSaltValue="i894fLHhgJtrMg9M5DuFkw==" workbookSpinCount="100000" lockStructure="1"/>
  <bookViews>
    <workbookView xWindow="0" yWindow="0" windowWidth="15360" windowHeight="7635"/>
  </bookViews>
  <sheets>
    <sheet name="法適用_水道事業" sheetId="4" r:id="rId1"/>
    <sheet name="データ" sheetId="5" state="hidden" r:id="rId2"/>
  </sheets>
  <calcPr calcId="152511"/>
  <extLst>
    <ext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AL8" i="4" s="1"/>
  <c r="Q6" i="5"/>
  <c r="W10" i="4" s="1"/>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F85" i="4"/>
  <c r="BB10" i="4"/>
  <c r="AL10" i="4"/>
  <c r="I10" i="4"/>
  <c r="AT8" i="4"/>
  <c r="AD8" i="4"/>
  <c r="P8" i="4"/>
  <c r="B8" i="4"/>
</calcChain>
</file>

<file path=xl/sharedStrings.xml><?xml version="1.0" encoding="utf-8"?>
<sst xmlns="http://schemas.openxmlformats.org/spreadsheetml/2006/main" count="316" uniqueCount="114">
  <si>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</si>
  <si>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</si>
  <si>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</si>
  <si>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</si>
  <si>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</si>
  <si>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</si>
  <si>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</si>
  <si>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</si>
  <si>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</si>
  <si>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</si>
  <si>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</si>
  <si>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</si>
  <si>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</si>
  <si>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</si>
  <si>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</si>
  <si>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</si>
  <si>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</si>
  <si>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</si>
  <si>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</si>
  <si>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</si>
  <si>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</si>
  <si>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</si>
  <si>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</si>
  <si>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</si>
  <si>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</si>
  <si>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</si>
  <si>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</si>
  <si>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</si>
  <si>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</si>
  <si>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</si>
  <si>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</si>
  <si>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</si>
  <si>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</si>
  <si>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</si>
  <si>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</si>
  <si>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</si>
  <si>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</si>
  <si>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</si>
  <si>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</si>
  <si>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</si>
  <si>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</si>
  <si>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</si>
  <si>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</si>
  <si>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</si>
  <si>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</si>
  <si>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</si>
  <si>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</si>
  <si>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</si>
  <si>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</si>
  <si>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</si>
  <si>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</si>
  <si>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</si>
  <si>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</si>
  <si>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</si>
  <si>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</si>
  <si>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</si>
  <si>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</si>
  <si>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</si>
  <si>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</si>
  <si>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</si>
  <si>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</si>
  <si>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</si>
  <si>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</si>
  <si>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</si>
  <si>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</si>
  <si>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</si>
  <si>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</si>
  <si>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</si>
  <si>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</si>
  <si>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</si>
  <si>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</si>
  <si>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</si>
  <si>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</si>
  <si>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</si>
  <si>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</si>
  <si>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</si>
  <si>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</si>
  <si>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</si>
  <si>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</si>
  <si>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</si>
  <si>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</si>
  <si>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</si>
  <si>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</si>
  <si>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</si>
  <si>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</si>
  <si>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</si>
  <si>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</si>
  <si>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</si>
  <si>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</si>
  <si>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</si>
  <si>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</si>
  <si>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</si>
  <si>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</si>
  <si>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</si>
  <si>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</si>
  <si>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</si>
  <si>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</si>
  <si>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</si>
  <si>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</si>
  <si>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</si>
  <si>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</si>
  <si>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</si>
  <si>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</si>
  <si>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</si>
  <si>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</si>
  <si>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</si>
  <si>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</si>
  <si>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</si>
  <si>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</si>
  <si>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</si>
  <si>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</si>
  <si>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県の河川改修事業に伴う配水管等布設替事業を継続し、その進捗に応じ老朽化施設の更新事業へシフトしていく。
　しかし、給水人口減少に伴う水需要が減少していく見通しであることから、将来の給水人口及び水需要を見据え、将来にわたって持続可能な事業経営を維持するため、事業の効率化とコスト縮減により経営基盤の強化を図っていかなければならない。</t>
    <rPh sb="1" eb="2">
      <t>ケン</t>
    </rPh>
    <rPh sb="3" eb="5">
      <t>カセン</t>
    </rPh>
    <rPh sb="5" eb="7">
      <t>カイシュウ</t>
    </rPh>
    <rPh sb="7" eb="9">
      <t>ジギョウ</t>
    </rPh>
    <rPh sb="10" eb="11">
      <t>トモナ</t>
    </rPh>
    <rPh sb="12" eb="15">
      <t>ハイスイカン</t>
    </rPh>
    <rPh sb="15" eb="16">
      <t>トウ</t>
    </rPh>
    <rPh sb="16" eb="19">
      <t>フセツガ</t>
    </rPh>
    <rPh sb="19" eb="21">
      <t>ジギョウ</t>
    </rPh>
    <rPh sb="22" eb="24">
      <t>ケイゾク</t>
    </rPh>
    <rPh sb="28" eb="30">
      <t>シンチョク</t>
    </rPh>
    <rPh sb="31" eb="32">
      <t>オウ</t>
    </rPh>
    <rPh sb="33" eb="36">
      <t>ロウキュウカ</t>
    </rPh>
    <rPh sb="36" eb="38">
      <t>シセツ</t>
    </rPh>
    <rPh sb="39" eb="41">
      <t>コウシン</t>
    </rPh>
    <rPh sb="41" eb="43">
      <t>ジギョウ</t>
    </rPh>
    <rPh sb="58" eb="60">
      <t>キュウスイ</t>
    </rPh>
    <rPh sb="60" eb="62">
      <t>ジンコウ</t>
    </rPh>
    <rPh sb="62" eb="64">
      <t>ゲンショウ</t>
    </rPh>
    <rPh sb="65" eb="66">
      <t>トモナ</t>
    </rPh>
    <rPh sb="67" eb="68">
      <t>ミズ</t>
    </rPh>
    <rPh sb="68" eb="70">
      <t>ジュヨウ</t>
    </rPh>
    <rPh sb="71" eb="73">
      <t>ゲンショウ</t>
    </rPh>
    <rPh sb="77" eb="79">
      <t>ミトオ</t>
    </rPh>
    <rPh sb="88" eb="90">
      <t>ショウライ</t>
    </rPh>
    <rPh sb="91" eb="93">
      <t>キュウスイ</t>
    </rPh>
    <rPh sb="93" eb="95">
      <t>ジンコウ</t>
    </rPh>
    <rPh sb="95" eb="96">
      <t>オヨ</t>
    </rPh>
    <rPh sb="97" eb="98">
      <t>ミズ</t>
    </rPh>
    <rPh sb="98" eb="100">
      <t>ジュヨウ</t>
    </rPh>
    <rPh sb="101" eb="103">
      <t>ミス</t>
    </rPh>
    <rPh sb="105" eb="107">
      <t>ショウライ</t>
    </rPh>
    <rPh sb="112" eb="114">
      <t>ジゾク</t>
    </rPh>
    <rPh sb="114" eb="116">
      <t>カノウ</t>
    </rPh>
    <rPh sb="117" eb="119">
      <t>ジギョウ</t>
    </rPh>
    <rPh sb="119" eb="121">
      <t>ケイエイ</t>
    </rPh>
    <rPh sb="122" eb="124">
      <t>イジ</t>
    </rPh>
    <rPh sb="129" eb="131">
      <t>ジギョウ</t>
    </rPh>
    <rPh sb="132" eb="135">
      <t>コウリツカ</t>
    </rPh>
    <rPh sb="139" eb="141">
      <t>シュクゲン</t>
    </rPh>
    <rPh sb="144" eb="146">
      <t>ケイエイ</t>
    </rPh>
    <rPh sb="146" eb="148">
      <t>キバン</t>
    </rPh>
    <rPh sb="149" eb="151">
      <t>キョウカ</t>
    </rPh>
    <rPh sb="152" eb="153">
      <t>ハカ</t>
    </rPh>
    <phoneticPr fontId="4"/>
  </si>
  <si>
    <t>　当町の水道事業は、11簡易水道事業を経営統合し、水道事業として令和2年4月1日から公営企業会計へ移行し経営を行っている。また、集落が点在してしているため給水区域が広範囲となっており、人口規模に対する施設数が多く管路延長も長距離であることから施設の維持管理経費や減価償却費が割高となっている状況にある。そのため、経常収支比率は100％を下回り、累積欠損比率は高値となっていることから費用の削減に努めるとともに、投資費用を考慮した料金水準のあり方について使用者負担能力等勘案しながら検討する必要がある。
　また、流動比率は100％を超えているものの類似団体平均と比較すると下回っており、短期的には資金繰りができているが、中長期的な資金繰りについて検討する必要がある。
　企業債残高対給水収益比率は、類似団体平均と比較すると高値となっており、今後も高水準の元利償還が継続する見込みとなっていることから、事業を平準化し計画的に実施していかなければならない。
　料金回収率は類似団体平均と比較すると下回っており、地理的条件により施設の統合が困難であるため、費用が嵩み給水原価が高額となり料金回収率の低下の要因となっている。施設利用率、有収率について、施設利用率は類似団体平均と比較して高値であるが、有収率は類似団体平均と比較して低値となっている。これは配水管等の老朽化に伴う漏水が主な原因であることから、有収率向上に向けての漏水対策や老朽化施設の更新に努める必要がある。</t>
    <rPh sb="1" eb="3">
      <t>トウチョウ</t>
    </rPh>
    <rPh sb="4" eb="6">
      <t>スイドウ</t>
    </rPh>
    <rPh sb="6" eb="8">
      <t>ジギョウ</t>
    </rPh>
    <rPh sb="12" eb="14">
      <t>カンイ</t>
    </rPh>
    <rPh sb="14" eb="16">
      <t>スイドウ</t>
    </rPh>
    <rPh sb="16" eb="18">
      <t>ジギョウ</t>
    </rPh>
    <rPh sb="19" eb="21">
      <t>ケイエイ</t>
    </rPh>
    <rPh sb="21" eb="23">
      <t>トウゴウ</t>
    </rPh>
    <rPh sb="25" eb="27">
      <t>スイドウ</t>
    </rPh>
    <rPh sb="27" eb="29">
      <t>ジギョウ</t>
    </rPh>
    <rPh sb="32" eb="34">
      <t>レイワ</t>
    </rPh>
    <rPh sb="35" eb="36">
      <t>ネン</t>
    </rPh>
    <rPh sb="37" eb="38">
      <t>ガツ</t>
    </rPh>
    <rPh sb="39" eb="40">
      <t>ニチ</t>
    </rPh>
    <rPh sb="42" eb="44">
      <t>コウエイ</t>
    </rPh>
    <rPh sb="44" eb="46">
      <t>キギョウ</t>
    </rPh>
    <rPh sb="46" eb="48">
      <t>カイケイ</t>
    </rPh>
    <rPh sb="49" eb="51">
      <t>イコウ</t>
    </rPh>
    <rPh sb="52" eb="54">
      <t>ケイエイ</t>
    </rPh>
    <rPh sb="55" eb="56">
      <t>オコナ</t>
    </rPh>
    <rPh sb="64" eb="66">
      <t>シュウラク</t>
    </rPh>
    <rPh sb="67" eb="69">
      <t>テンザイ</t>
    </rPh>
    <rPh sb="77" eb="81">
      <t>キュウスイクイキ</t>
    </rPh>
    <rPh sb="82" eb="85">
      <t>コウハンイ</t>
    </rPh>
    <rPh sb="92" eb="94">
      <t>ジンコウ</t>
    </rPh>
    <rPh sb="94" eb="96">
      <t>キボ</t>
    </rPh>
    <rPh sb="97" eb="98">
      <t>タイ</t>
    </rPh>
    <rPh sb="100" eb="103">
      <t>シセツスウ</t>
    </rPh>
    <rPh sb="104" eb="105">
      <t>オオ</t>
    </rPh>
    <rPh sb="106" eb="108">
      <t>カンロ</t>
    </rPh>
    <rPh sb="108" eb="110">
      <t>エンチョウ</t>
    </rPh>
    <rPh sb="111" eb="114">
      <t>チョウキョリ</t>
    </rPh>
    <rPh sb="121" eb="123">
      <t>シセツ</t>
    </rPh>
    <rPh sb="124" eb="126">
      <t>イジ</t>
    </rPh>
    <rPh sb="126" eb="128">
      <t>カンリ</t>
    </rPh>
    <rPh sb="128" eb="130">
      <t>ケイヒ</t>
    </rPh>
    <rPh sb="131" eb="133">
      <t>ゲンカ</t>
    </rPh>
    <rPh sb="133" eb="135">
      <t>ショウキャク</t>
    </rPh>
    <rPh sb="135" eb="136">
      <t>ヒ</t>
    </rPh>
    <rPh sb="137" eb="139">
      <t>ワリダカ</t>
    </rPh>
    <rPh sb="145" eb="147">
      <t>ジョウキョウ</t>
    </rPh>
    <rPh sb="156" eb="158">
      <t>ケイジョウ</t>
    </rPh>
    <rPh sb="158" eb="160">
      <t>シュウシ</t>
    </rPh>
    <rPh sb="160" eb="162">
      <t>ヒリツ</t>
    </rPh>
    <rPh sb="168" eb="170">
      <t>シタマワ</t>
    </rPh>
    <rPh sb="172" eb="174">
      <t>ルイセキ</t>
    </rPh>
    <rPh sb="174" eb="176">
      <t>ケッソン</t>
    </rPh>
    <rPh sb="176" eb="178">
      <t>ヒリツ</t>
    </rPh>
    <rPh sb="179" eb="181">
      <t>コウチ</t>
    </rPh>
    <rPh sb="191" eb="193">
      <t>ヒヨウ</t>
    </rPh>
    <rPh sb="194" eb="196">
      <t>サクゲン</t>
    </rPh>
    <rPh sb="197" eb="198">
      <t>ツト</t>
    </rPh>
    <rPh sb="210" eb="212">
      <t>コウリョ</t>
    </rPh>
    <rPh sb="214" eb="216">
      <t>リョウキン</t>
    </rPh>
    <rPh sb="216" eb="218">
      <t>スイジュン</t>
    </rPh>
    <rPh sb="221" eb="222">
      <t>カタ</t>
    </rPh>
    <rPh sb="226" eb="229">
      <t>シヨウシャ</t>
    </rPh>
    <rPh sb="229" eb="231">
      <t>フタン</t>
    </rPh>
    <rPh sb="231" eb="233">
      <t>ノウリョク</t>
    </rPh>
    <rPh sb="233" eb="234">
      <t>トウ</t>
    </rPh>
    <rPh sb="234" eb="236">
      <t>カンアン</t>
    </rPh>
    <rPh sb="240" eb="242">
      <t>ケントウ</t>
    </rPh>
    <rPh sb="244" eb="246">
      <t>ヒツヨウ</t>
    </rPh>
    <rPh sb="255" eb="257">
      <t>リュウドウ</t>
    </rPh>
    <rPh sb="257" eb="259">
      <t>ヒリツ</t>
    </rPh>
    <rPh sb="265" eb="266">
      <t>コ</t>
    </rPh>
    <rPh sb="273" eb="275">
      <t>ルイジ</t>
    </rPh>
    <rPh sb="275" eb="277">
      <t>ダンタイ</t>
    </rPh>
    <rPh sb="277" eb="279">
      <t>ヘイキン</t>
    </rPh>
    <rPh sb="280" eb="282">
      <t>ヒカク</t>
    </rPh>
    <rPh sb="285" eb="287">
      <t>シタマワ</t>
    </rPh>
    <rPh sb="292" eb="295">
      <t>タンキテキ</t>
    </rPh>
    <rPh sb="297" eb="299">
      <t>シキン</t>
    </rPh>
    <rPh sb="299" eb="300">
      <t>グ</t>
    </rPh>
    <rPh sb="309" eb="312">
      <t>チュウチョウキ</t>
    </rPh>
    <rPh sb="314" eb="316">
      <t>シキン</t>
    </rPh>
    <rPh sb="316" eb="317">
      <t>グ</t>
    </rPh>
    <rPh sb="322" eb="324">
      <t>ケントウ</t>
    </rPh>
    <rPh sb="326" eb="328">
      <t>ヒツヨウ</t>
    </rPh>
    <rPh sb="334" eb="336">
      <t>キギョウ</t>
    </rPh>
    <rPh sb="336" eb="337">
      <t>サイ</t>
    </rPh>
    <rPh sb="337" eb="339">
      <t>ザンダカ</t>
    </rPh>
    <rPh sb="339" eb="340">
      <t>タイ</t>
    </rPh>
    <rPh sb="340" eb="342">
      <t>キュウスイ</t>
    </rPh>
    <rPh sb="342" eb="344">
      <t>シュウエキ</t>
    </rPh>
    <rPh sb="344" eb="346">
      <t>ヒリツ</t>
    </rPh>
    <rPh sb="348" eb="350">
      <t>ルイジ</t>
    </rPh>
    <rPh sb="350" eb="352">
      <t>ダンタイ</t>
    </rPh>
    <rPh sb="352" eb="354">
      <t>ヘイキン</t>
    </rPh>
    <rPh sb="355" eb="357">
      <t>ヒカク</t>
    </rPh>
    <rPh sb="360" eb="362">
      <t>コウチ</t>
    </rPh>
    <rPh sb="369" eb="371">
      <t>コンゴ</t>
    </rPh>
    <rPh sb="372" eb="375">
      <t>コウスイジュン</t>
    </rPh>
    <rPh sb="376" eb="378">
      <t>ガンリ</t>
    </rPh>
    <rPh sb="378" eb="380">
      <t>ショウカン</t>
    </rPh>
    <rPh sb="381" eb="383">
      <t>ケイゾク</t>
    </rPh>
    <rPh sb="385" eb="387">
      <t>ミコ</t>
    </rPh>
    <phoneticPr fontId="4"/>
  </si>
  <si>
    <t>　公営企業会計移行初年度であることから、有形固定資産減価償却率は類似団体平均と比較すると低値となっているが、管路経年化率は類似団体平均と比較すると高値となっていることから、管路の老朽化が高い状況である。
　しかし、平成28年台風第10号豪雨災害に関連した県の河川改修事業に伴う配水管等布設替を実施しなければならないことから、老朽化した施設の更新については、河川改修事業の進捗に応じて更新を実施することとしている。
　なお、老朽化施設の更新に当たっては、経営状況を踏まえ事業量の平準化を図り、効率的に実施する必要がある。</t>
    <rPh sb="1" eb="7">
      <t>コウエイキギョウカイケイ</t>
    </rPh>
    <rPh sb="7" eb="9">
      <t>イコウ</t>
    </rPh>
    <rPh sb="9" eb="12">
      <t>ショネンド</t>
    </rPh>
    <rPh sb="20" eb="22">
      <t>ユウケイ</t>
    </rPh>
    <rPh sb="22" eb="24">
      <t>コテイ</t>
    </rPh>
    <rPh sb="24" eb="26">
      <t>シサン</t>
    </rPh>
    <rPh sb="26" eb="28">
      <t>ゲンカ</t>
    </rPh>
    <rPh sb="28" eb="30">
      <t>ショウキャク</t>
    </rPh>
    <rPh sb="30" eb="31">
      <t>リツ</t>
    </rPh>
    <rPh sb="32" eb="38">
      <t>ルイジダンタイヘイキン</t>
    </rPh>
    <rPh sb="39" eb="41">
      <t>ヒカク</t>
    </rPh>
    <rPh sb="54" eb="56">
      <t>カンロ</t>
    </rPh>
    <rPh sb="56" eb="59">
      <t>ケイネンカ</t>
    </rPh>
    <rPh sb="59" eb="60">
      <t>リツ</t>
    </rPh>
    <rPh sb="61" eb="63">
      <t>ルイジダ</t>
    </rPh>
    <rPh sb="63" eb="75">
      <t>ンタイヘイキントヒカクスルトコウチ</t>
    </rPh>
    <rPh sb="86" eb="88">
      <t>カンロ</t>
    </rPh>
    <rPh sb="89" eb="92">
      <t>ロウキュウカ</t>
    </rPh>
    <rPh sb="93" eb="94">
      <t>タカ</t>
    </rPh>
    <rPh sb="95" eb="97">
      <t>ジョウキョウ</t>
    </rPh>
    <rPh sb="107" eb="109">
      <t>ヘイセイ</t>
    </rPh>
    <rPh sb="111" eb="112">
      <t>ネン</t>
    </rPh>
    <rPh sb="112" eb="114">
      <t>タイフウ</t>
    </rPh>
    <rPh sb="114" eb="115">
      <t>ダイ</t>
    </rPh>
    <rPh sb="117" eb="118">
      <t>ゴウ</t>
    </rPh>
    <rPh sb="118" eb="120">
      <t>ゴウウ</t>
    </rPh>
    <rPh sb="120" eb="122">
      <t>サイガイ</t>
    </rPh>
    <rPh sb="123" eb="125">
      <t>カンレン</t>
    </rPh>
    <rPh sb="127" eb="128">
      <t>ケン</t>
    </rPh>
    <rPh sb="129" eb="131">
      <t>カセン</t>
    </rPh>
    <rPh sb="131" eb="133">
      <t>カイシュウ</t>
    </rPh>
    <rPh sb="133" eb="135">
      <t>ジギョウ</t>
    </rPh>
    <rPh sb="136" eb="137">
      <t>トモナ</t>
    </rPh>
    <rPh sb="138" eb="141">
      <t>ハイスイカン</t>
    </rPh>
    <rPh sb="141" eb="142">
      <t>トウ</t>
    </rPh>
    <rPh sb="142" eb="145">
      <t>フセツガ</t>
    </rPh>
    <rPh sb="146" eb="148">
      <t>ジッシ</t>
    </rPh>
    <rPh sb="162" eb="165">
      <t>ロウキュウカ</t>
    </rPh>
    <rPh sb="167" eb="169">
      <t>シセツ</t>
    </rPh>
    <rPh sb="170" eb="172">
      <t>コウシン</t>
    </rPh>
    <rPh sb="178" eb="180">
      <t>カセン</t>
    </rPh>
    <rPh sb="180" eb="182">
      <t>カイシュウ</t>
    </rPh>
    <rPh sb="182" eb="184">
      <t>ジギョウ</t>
    </rPh>
    <rPh sb="185" eb="187">
      <t>シンチョク</t>
    </rPh>
    <rPh sb="188" eb="189">
      <t>オウ</t>
    </rPh>
    <rPh sb="191" eb="193">
      <t>コウシン</t>
    </rPh>
    <rPh sb="194" eb="196">
      <t>ジッシ</t>
    </rPh>
    <rPh sb="211" eb="214">
      <t>ロウキュウカ</t>
    </rPh>
    <rPh sb="214" eb="216">
      <t>シセツ</t>
    </rPh>
    <rPh sb="217" eb="219">
      <t>コウシン</t>
    </rPh>
    <rPh sb="220" eb="221">
      <t>ア</t>
    </rPh>
    <rPh sb="226" eb="228">
      <t>ケイエイ</t>
    </rPh>
    <rPh sb="228" eb="230">
      <t>ジョウキョウ</t>
    </rPh>
    <rPh sb="231" eb="232">
      <t>フ</t>
    </rPh>
    <rPh sb="234" eb="236">
      <t>ジギョウ</t>
    </rPh>
    <rPh sb="236" eb="237">
      <t>リョウ</t>
    </rPh>
    <rPh sb="238" eb="241">
      <t>ヘイジュンカ</t>
    </rPh>
    <rPh sb="242" eb="243">
      <t>ハカ</t>
    </rPh>
    <rPh sb="245" eb="247">
      <t>コウリツ</t>
    </rPh>
    <rPh sb="247" eb="248">
      <t>テキ</t>
    </rPh>
    <rPh sb="249" eb="251">
      <t>ジッシ</t>
    </rPh>
    <rPh sb="253" eb="25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</si>
</sst>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0.86</c:v>
                </c:pt>
              </c:numCache>
            </c:numRef>
          </c:val>
          <c:extLst xmlns:c16r2="http://schemas.microsoft.com/office/drawing/2015/06/chart">
            <c:ext xmlns:c16="http://schemas.microsoft.com/office/drawing/2014/chart" uri="{C3380CC4-5D6E-409C-BE32-E72D297353CC}">
              <c16:uniqueId val="{00000000-B823-4F0D-8D2F-FD0982794BDD}"/>
            </c:ext>
          </c:extLst>
        </c:ser>
        <c:dLbls>
          <c:showLegendKey val="0"/>
          <c:showVal val="0"/>
          <c:showCatName val="0"/>
          <c:showSerName val="0"/>
          <c:showPercent val="0"/>
          <c:showBubbleSize val="0"/>
        </c:dLbls>
        <c:gapWidth val="150"/>
        <c:axId val="513225704"/>
        <c:axId val="513227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c:v>
                </c:pt>
              </c:numCache>
            </c:numRef>
          </c:val>
          <c:smooth val="0"/>
          <c:extLst xmlns:c16r2="http://schemas.microsoft.com/office/drawing/2015/06/chart">
            <c:ext xmlns:c16="http://schemas.microsoft.com/office/drawing/2014/chart" uri="{C3380CC4-5D6E-409C-BE32-E72D297353CC}">
              <c16:uniqueId val="{00000001-B823-4F0D-8D2F-FD0982794BDD}"/>
            </c:ext>
          </c:extLst>
        </c:ser>
        <c:dLbls>
          <c:showLegendKey val="0"/>
          <c:showVal val="0"/>
          <c:showCatName val="0"/>
          <c:showSerName val="0"/>
          <c:showPercent val="0"/>
          <c:showBubbleSize val="0"/>
        </c:dLbls>
        <c:marker val="1"/>
        <c:smooth val="0"/>
        <c:axId val="513225704"/>
        <c:axId val="513227272"/>
      </c:lineChart>
      <c:dateAx>
        <c:axId val="513225704"/>
        <c:scaling>
          <c:orientation val="minMax"/>
        </c:scaling>
        <c:delete val="1"/>
        <c:axPos val="b"/>
        <c:numFmt formatCode="&quot;H&quot;yy" sourceLinked="1"/>
        <c:majorTickMark val="none"/>
        <c:minorTickMark val="none"/>
        <c:tickLblPos val="none"/>
        <c:crossAx val="513227272"/>
        <c:crosses val="autoZero"/>
        <c:auto val="1"/>
        <c:lblOffset val="100"/>
        <c:baseTimeUnit val="years"/>
      </c:dateAx>
      <c:valAx>
        <c:axId val="51322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22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70.78</c:v>
                </c:pt>
              </c:numCache>
            </c:numRef>
          </c:val>
          <c:extLst xmlns:c16r2="http://schemas.microsoft.com/office/drawing/2015/06/chart">
            <c:ext xmlns:c16="http://schemas.microsoft.com/office/drawing/2014/chart" uri="{C3380CC4-5D6E-409C-BE32-E72D297353CC}">
              <c16:uniqueId val="{00000000-27F8-4A5A-8844-DB6C19297F22}"/>
            </c:ext>
          </c:extLst>
        </c:ser>
        <c:dLbls>
          <c:showLegendKey val="0"/>
          <c:showVal val="0"/>
          <c:showCatName val="0"/>
          <c:showSerName val="0"/>
          <c:showPercent val="0"/>
          <c:showBubbleSize val="0"/>
        </c:dLbls>
        <c:gapWidth val="150"/>
        <c:axId val="513294080"/>
        <c:axId val="51329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49.38</c:v>
                </c:pt>
              </c:numCache>
            </c:numRef>
          </c:val>
          <c:smooth val="0"/>
          <c:extLst xmlns:c16r2="http://schemas.microsoft.com/office/drawing/2015/06/chart">
            <c:ext xmlns:c16="http://schemas.microsoft.com/office/drawing/2014/chart" uri="{C3380CC4-5D6E-409C-BE32-E72D297353CC}">
              <c16:uniqueId val="{00000001-27F8-4A5A-8844-DB6C19297F22}"/>
            </c:ext>
          </c:extLst>
        </c:ser>
        <c:dLbls>
          <c:showLegendKey val="0"/>
          <c:showVal val="0"/>
          <c:showCatName val="0"/>
          <c:showSerName val="0"/>
          <c:showPercent val="0"/>
          <c:showBubbleSize val="0"/>
        </c:dLbls>
        <c:marker val="1"/>
        <c:smooth val="0"/>
        <c:axId val="513294080"/>
        <c:axId val="513290944"/>
      </c:lineChart>
      <c:dateAx>
        <c:axId val="513294080"/>
        <c:scaling>
          <c:orientation val="minMax"/>
        </c:scaling>
        <c:delete val="1"/>
        <c:axPos val="b"/>
        <c:numFmt formatCode="&quot;H&quot;yy" sourceLinked="1"/>
        <c:majorTickMark val="none"/>
        <c:minorTickMark val="none"/>
        <c:tickLblPos val="none"/>
        <c:crossAx val="513290944"/>
        <c:crosses val="autoZero"/>
        <c:auto val="1"/>
        <c:lblOffset val="100"/>
        <c:baseTimeUnit val="years"/>
      </c:dateAx>
      <c:valAx>
        <c:axId val="51329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29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44.05</c:v>
                </c:pt>
              </c:numCache>
            </c:numRef>
          </c:val>
          <c:extLst xmlns:c16r2="http://schemas.microsoft.com/office/drawing/2015/06/chart">
            <c:ext xmlns:c16="http://schemas.microsoft.com/office/drawing/2014/chart" uri="{C3380CC4-5D6E-409C-BE32-E72D297353CC}">
              <c16:uniqueId val="{00000000-C8AA-4D5F-9CAF-79CE1D148424}"/>
            </c:ext>
          </c:extLst>
        </c:ser>
        <c:dLbls>
          <c:showLegendKey val="0"/>
          <c:showVal val="0"/>
          <c:showCatName val="0"/>
          <c:showSerName val="0"/>
          <c:showPercent val="0"/>
          <c:showBubbleSize val="0"/>
        </c:dLbls>
        <c:gapWidth val="150"/>
        <c:axId val="513295648"/>
        <c:axId val="51329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78.010000000000005</c:v>
                </c:pt>
              </c:numCache>
            </c:numRef>
          </c:val>
          <c:smooth val="0"/>
          <c:extLst xmlns:c16r2="http://schemas.microsoft.com/office/drawing/2015/06/chart">
            <c:ext xmlns:c16="http://schemas.microsoft.com/office/drawing/2014/chart" uri="{C3380CC4-5D6E-409C-BE32-E72D297353CC}">
              <c16:uniqueId val="{00000001-C8AA-4D5F-9CAF-79CE1D148424}"/>
            </c:ext>
          </c:extLst>
        </c:ser>
        <c:dLbls>
          <c:showLegendKey val="0"/>
          <c:showVal val="0"/>
          <c:showCatName val="0"/>
          <c:showSerName val="0"/>
          <c:showPercent val="0"/>
          <c:showBubbleSize val="0"/>
        </c:dLbls>
        <c:marker val="1"/>
        <c:smooth val="0"/>
        <c:axId val="513295648"/>
        <c:axId val="513298000"/>
      </c:lineChart>
      <c:dateAx>
        <c:axId val="513295648"/>
        <c:scaling>
          <c:orientation val="minMax"/>
        </c:scaling>
        <c:delete val="1"/>
        <c:axPos val="b"/>
        <c:numFmt formatCode="&quot;H&quot;yy" sourceLinked="1"/>
        <c:majorTickMark val="none"/>
        <c:minorTickMark val="none"/>
        <c:tickLblPos val="none"/>
        <c:crossAx val="513298000"/>
        <c:crosses val="autoZero"/>
        <c:auto val="1"/>
        <c:lblOffset val="100"/>
        <c:baseTimeUnit val="years"/>
      </c:dateAx>
      <c:valAx>
        <c:axId val="51329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29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87.41</c:v>
                </c:pt>
              </c:numCache>
            </c:numRef>
          </c:val>
          <c:extLst xmlns:c16r2="http://schemas.microsoft.com/office/drawing/2015/06/chart">
            <c:ext xmlns:c16="http://schemas.microsoft.com/office/drawing/2014/chart" uri="{C3380CC4-5D6E-409C-BE32-E72D297353CC}">
              <c16:uniqueId val="{00000000-95CF-4662-85A6-1E27132C5C2F}"/>
            </c:ext>
          </c:extLst>
        </c:ser>
        <c:dLbls>
          <c:showLegendKey val="0"/>
          <c:showVal val="0"/>
          <c:showCatName val="0"/>
          <c:showSerName val="0"/>
          <c:showPercent val="0"/>
          <c:showBubbleSize val="0"/>
        </c:dLbls>
        <c:gapWidth val="150"/>
        <c:axId val="513226880"/>
        <c:axId val="513220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105.34</c:v>
                </c:pt>
              </c:numCache>
            </c:numRef>
          </c:val>
          <c:smooth val="0"/>
          <c:extLst xmlns:c16r2="http://schemas.microsoft.com/office/drawing/2015/06/chart">
            <c:ext xmlns:c16="http://schemas.microsoft.com/office/drawing/2014/chart" uri="{C3380CC4-5D6E-409C-BE32-E72D297353CC}">
              <c16:uniqueId val="{00000001-95CF-4662-85A6-1E27132C5C2F}"/>
            </c:ext>
          </c:extLst>
        </c:ser>
        <c:dLbls>
          <c:showLegendKey val="0"/>
          <c:showVal val="0"/>
          <c:showCatName val="0"/>
          <c:showSerName val="0"/>
          <c:showPercent val="0"/>
          <c:showBubbleSize val="0"/>
        </c:dLbls>
        <c:marker val="1"/>
        <c:smooth val="0"/>
        <c:axId val="513226880"/>
        <c:axId val="513220216"/>
      </c:lineChart>
      <c:dateAx>
        <c:axId val="513226880"/>
        <c:scaling>
          <c:orientation val="minMax"/>
        </c:scaling>
        <c:delete val="1"/>
        <c:axPos val="b"/>
        <c:numFmt formatCode="&quot;H&quot;yy" sourceLinked="1"/>
        <c:majorTickMark val="none"/>
        <c:minorTickMark val="none"/>
        <c:tickLblPos val="none"/>
        <c:crossAx val="513220216"/>
        <c:crosses val="autoZero"/>
        <c:auto val="1"/>
        <c:lblOffset val="100"/>
        <c:baseTimeUnit val="years"/>
      </c:dateAx>
      <c:valAx>
        <c:axId val="513220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322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5.55</c:v>
                </c:pt>
              </c:numCache>
            </c:numRef>
          </c:val>
          <c:extLst xmlns:c16r2="http://schemas.microsoft.com/office/drawing/2015/06/chart">
            <c:ext xmlns:c16="http://schemas.microsoft.com/office/drawing/2014/chart" uri="{C3380CC4-5D6E-409C-BE32-E72D297353CC}">
              <c16:uniqueId val="{00000000-0281-480E-AD21-F4B50EB5E178}"/>
            </c:ext>
          </c:extLst>
        </c:ser>
        <c:dLbls>
          <c:showLegendKey val="0"/>
          <c:showVal val="0"/>
          <c:showCatName val="0"/>
          <c:showSerName val="0"/>
          <c:showPercent val="0"/>
          <c:showBubbleSize val="0"/>
        </c:dLbls>
        <c:gapWidth val="150"/>
        <c:axId val="434495240"/>
        <c:axId val="434497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47.5</c:v>
                </c:pt>
              </c:numCache>
            </c:numRef>
          </c:val>
          <c:smooth val="0"/>
          <c:extLst xmlns:c16r2="http://schemas.microsoft.com/office/drawing/2015/06/chart">
            <c:ext xmlns:c16="http://schemas.microsoft.com/office/drawing/2014/chart" uri="{C3380CC4-5D6E-409C-BE32-E72D297353CC}">
              <c16:uniqueId val="{00000001-0281-480E-AD21-F4B50EB5E178}"/>
            </c:ext>
          </c:extLst>
        </c:ser>
        <c:dLbls>
          <c:showLegendKey val="0"/>
          <c:showVal val="0"/>
          <c:showCatName val="0"/>
          <c:showSerName val="0"/>
          <c:showPercent val="0"/>
          <c:showBubbleSize val="0"/>
        </c:dLbls>
        <c:marker val="1"/>
        <c:smooth val="0"/>
        <c:axId val="434495240"/>
        <c:axId val="434497592"/>
      </c:lineChart>
      <c:dateAx>
        <c:axId val="434495240"/>
        <c:scaling>
          <c:orientation val="minMax"/>
        </c:scaling>
        <c:delete val="1"/>
        <c:axPos val="b"/>
        <c:numFmt formatCode="&quot;H&quot;yy" sourceLinked="1"/>
        <c:majorTickMark val="none"/>
        <c:minorTickMark val="none"/>
        <c:tickLblPos val="none"/>
        <c:crossAx val="434497592"/>
        <c:crosses val="autoZero"/>
        <c:auto val="1"/>
        <c:lblOffset val="100"/>
        <c:baseTimeUnit val="years"/>
      </c:dateAx>
      <c:valAx>
        <c:axId val="43449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49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24.62</c:v>
                </c:pt>
              </c:numCache>
            </c:numRef>
          </c:val>
          <c:extLst xmlns:c16r2="http://schemas.microsoft.com/office/drawing/2015/06/chart">
            <c:ext xmlns:c16="http://schemas.microsoft.com/office/drawing/2014/chart" uri="{C3380CC4-5D6E-409C-BE32-E72D297353CC}">
              <c16:uniqueId val="{00000000-9409-4FD9-8375-6A0BA62E7348}"/>
            </c:ext>
          </c:extLst>
        </c:ser>
        <c:dLbls>
          <c:showLegendKey val="0"/>
          <c:showVal val="0"/>
          <c:showCatName val="0"/>
          <c:showSerName val="0"/>
          <c:showPercent val="0"/>
          <c:showBubbleSize val="0"/>
        </c:dLbls>
        <c:gapWidth val="150"/>
        <c:axId val="433568176"/>
        <c:axId val="43357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17.399999999999999</c:v>
                </c:pt>
              </c:numCache>
            </c:numRef>
          </c:val>
          <c:smooth val="0"/>
          <c:extLst xmlns:c16r2="http://schemas.microsoft.com/office/drawing/2015/06/chart">
            <c:ext xmlns:c16="http://schemas.microsoft.com/office/drawing/2014/chart" uri="{C3380CC4-5D6E-409C-BE32-E72D297353CC}">
              <c16:uniqueId val="{00000001-9409-4FD9-8375-6A0BA62E7348}"/>
            </c:ext>
          </c:extLst>
        </c:ser>
        <c:dLbls>
          <c:showLegendKey val="0"/>
          <c:showVal val="0"/>
          <c:showCatName val="0"/>
          <c:showSerName val="0"/>
          <c:showPercent val="0"/>
          <c:showBubbleSize val="0"/>
        </c:dLbls>
        <c:marker val="1"/>
        <c:smooth val="0"/>
        <c:axId val="433568176"/>
        <c:axId val="433570136"/>
      </c:lineChart>
      <c:dateAx>
        <c:axId val="433568176"/>
        <c:scaling>
          <c:orientation val="minMax"/>
        </c:scaling>
        <c:delete val="1"/>
        <c:axPos val="b"/>
        <c:numFmt formatCode="&quot;H&quot;yy" sourceLinked="1"/>
        <c:majorTickMark val="none"/>
        <c:minorTickMark val="none"/>
        <c:tickLblPos val="none"/>
        <c:crossAx val="433570136"/>
        <c:crosses val="autoZero"/>
        <c:auto val="1"/>
        <c:lblOffset val="100"/>
        <c:baseTimeUnit val="years"/>
      </c:dateAx>
      <c:valAx>
        <c:axId val="43357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56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45.79</c:v>
                </c:pt>
              </c:numCache>
            </c:numRef>
          </c:val>
          <c:extLst xmlns:c16r2="http://schemas.microsoft.com/office/drawing/2015/06/chart">
            <c:ext xmlns:c16="http://schemas.microsoft.com/office/drawing/2014/chart" uri="{C3380CC4-5D6E-409C-BE32-E72D297353CC}">
              <c16:uniqueId val="{00000000-16E5-42D4-BA36-635F6DFDF0C1}"/>
            </c:ext>
          </c:extLst>
        </c:ser>
        <c:dLbls>
          <c:showLegendKey val="0"/>
          <c:showVal val="0"/>
          <c:showCatName val="0"/>
          <c:showSerName val="0"/>
          <c:showPercent val="0"/>
          <c:showBubbleSize val="0"/>
        </c:dLbls>
        <c:gapWidth val="150"/>
        <c:axId val="182818432"/>
        <c:axId val="18281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24.04</c:v>
                </c:pt>
              </c:numCache>
            </c:numRef>
          </c:val>
          <c:smooth val="0"/>
          <c:extLst xmlns:c16r2="http://schemas.microsoft.com/office/drawing/2015/06/chart">
            <c:ext xmlns:c16="http://schemas.microsoft.com/office/drawing/2014/chart" uri="{C3380CC4-5D6E-409C-BE32-E72D297353CC}">
              <c16:uniqueId val="{00000001-16E5-42D4-BA36-635F6DFDF0C1}"/>
            </c:ext>
          </c:extLst>
        </c:ser>
        <c:dLbls>
          <c:showLegendKey val="0"/>
          <c:showVal val="0"/>
          <c:showCatName val="0"/>
          <c:showSerName val="0"/>
          <c:showPercent val="0"/>
          <c:showBubbleSize val="0"/>
        </c:dLbls>
        <c:marker val="1"/>
        <c:smooth val="0"/>
        <c:axId val="182818432"/>
        <c:axId val="182816472"/>
      </c:lineChart>
      <c:dateAx>
        <c:axId val="182818432"/>
        <c:scaling>
          <c:orientation val="minMax"/>
        </c:scaling>
        <c:delete val="1"/>
        <c:axPos val="b"/>
        <c:numFmt formatCode="&quot;H&quot;yy" sourceLinked="1"/>
        <c:majorTickMark val="none"/>
        <c:minorTickMark val="none"/>
        <c:tickLblPos val="none"/>
        <c:crossAx val="182816472"/>
        <c:crosses val="autoZero"/>
        <c:auto val="1"/>
        <c:lblOffset val="100"/>
        <c:baseTimeUnit val="years"/>
      </c:dateAx>
      <c:valAx>
        <c:axId val="182816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81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148.19999999999999</c:v>
                </c:pt>
              </c:numCache>
            </c:numRef>
          </c:val>
          <c:extLst xmlns:c16r2="http://schemas.microsoft.com/office/drawing/2015/06/chart">
            <c:ext xmlns:c16="http://schemas.microsoft.com/office/drawing/2014/chart" uri="{C3380CC4-5D6E-409C-BE32-E72D297353CC}">
              <c16:uniqueId val="{00000000-813F-4027-931C-B87CE31EED2F}"/>
            </c:ext>
          </c:extLst>
        </c:ser>
        <c:dLbls>
          <c:showLegendKey val="0"/>
          <c:showVal val="0"/>
          <c:showCatName val="0"/>
          <c:showSerName val="0"/>
          <c:showPercent val="0"/>
          <c:showBubbleSize val="0"/>
        </c:dLbls>
        <c:gapWidth val="150"/>
        <c:axId val="507850776"/>
        <c:axId val="50785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305.08</c:v>
                </c:pt>
              </c:numCache>
            </c:numRef>
          </c:val>
          <c:smooth val="0"/>
          <c:extLst xmlns:c16r2="http://schemas.microsoft.com/office/drawing/2015/06/chart">
            <c:ext xmlns:c16="http://schemas.microsoft.com/office/drawing/2014/chart" uri="{C3380CC4-5D6E-409C-BE32-E72D297353CC}">
              <c16:uniqueId val="{00000001-813F-4027-931C-B87CE31EED2F}"/>
            </c:ext>
          </c:extLst>
        </c:ser>
        <c:dLbls>
          <c:showLegendKey val="0"/>
          <c:showVal val="0"/>
          <c:showCatName val="0"/>
          <c:showSerName val="0"/>
          <c:showPercent val="0"/>
          <c:showBubbleSize val="0"/>
        </c:dLbls>
        <c:marker val="1"/>
        <c:smooth val="0"/>
        <c:axId val="507850776"/>
        <c:axId val="507853520"/>
      </c:lineChart>
      <c:dateAx>
        <c:axId val="507850776"/>
        <c:scaling>
          <c:orientation val="minMax"/>
        </c:scaling>
        <c:delete val="1"/>
        <c:axPos val="b"/>
        <c:numFmt formatCode="&quot;H&quot;yy" sourceLinked="1"/>
        <c:majorTickMark val="none"/>
        <c:minorTickMark val="none"/>
        <c:tickLblPos val="none"/>
        <c:crossAx val="507853520"/>
        <c:crosses val="autoZero"/>
        <c:auto val="1"/>
        <c:lblOffset val="100"/>
        <c:baseTimeUnit val="years"/>
      </c:dateAx>
      <c:valAx>
        <c:axId val="507853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785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1251.1500000000001</c:v>
                </c:pt>
              </c:numCache>
            </c:numRef>
          </c:val>
          <c:extLst xmlns:c16r2="http://schemas.microsoft.com/office/drawing/2015/06/chart">
            <c:ext xmlns:c16="http://schemas.microsoft.com/office/drawing/2014/chart" uri="{C3380CC4-5D6E-409C-BE32-E72D297353CC}">
              <c16:uniqueId val="{00000000-B790-4149-8B34-88BE3F02FC51}"/>
            </c:ext>
          </c:extLst>
        </c:ser>
        <c:dLbls>
          <c:showLegendKey val="0"/>
          <c:showVal val="0"/>
          <c:showCatName val="0"/>
          <c:showSerName val="0"/>
          <c:showPercent val="0"/>
          <c:showBubbleSize val="0"/>
        </c:dLbls>
        <c:gapWidth val="150"/>
        <c:axId val="113990048"/>
        <c:axId val="433597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585.59</c:v>
                </c:pt>
              </c:numCache>
            </c:numRef>
          </c:val>
          <c:smooth val="0"/>
          <c:extLst xmlns:c16r2="http://schemas.microsoft.com/office/drawing/2015/06/chart">
            <c:ext xmlns:c16="http://schemas.microsoft.com/office/drawing/2014/chart" uri="{C3380CC4-5D6E-409C-BE32-E72D297353CC}">
              <c16:uniqueId val="{00000001-B790-4149-8B34-88BE3F02FC51}"/>
            </c:ext>
          </c:extLst>
        </c:ser>
        <c:dLbls>
          <c:showLegendKey val="0"/>
          <c:showVal val="0"/>
          <c:showCatName val="0"/>
          <c:showSerName val="0"/>
          <c:showPercent val="0"/>
          <c:showBubbleSize val="0"/>
        </c:dLbls>
        <c:marker val="1"/>
        <c:smooth val="0"/>
        <c:axId val="113990048"/>
        <c:axId val="433597544"/>
      </c:lineChart>
      <c:dateAx>
        <c:axId val="113990048"/>
        <c:scaling>
          <c:orientation val="minMax"/>
        </c:scaling>
        <c:delete val="1"/>
        <c:axPos val="b"/>
        <c:numFmt formatCode="&quot;H&quot;yy" sourceLinked="1"/>
        <c:majorTickMark val="none"/>
        <c:minorTickMark val="none"/>
        <c:tickLblPos val="none"/>
        <c:crossAx val="433597544"/>
        <c:crosses val="autoZero"/>
        <c:auto val="1"/>
        <c:lblOffset val="100"/>
        <c:baseTimeUnit val="years"/>
      </c:dateAx>
      <c:valAx>
        <c:axId val="433597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99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57.03</c:v>
                </c:pt>
              </c:numCache>
            </c:numRef>
          </c:val>
          <c:extLst xmlns:c16r2="http://schemas.microsoft.com/office/drawing/2015/06/chart">
            <c:ext xmlns:c16="http://schemas.microsoft.com/office/drawing/2014/chart" uri="{C3380CC4-5D6E-409C-BE32-E72D297353CC}">
              <c16:uniqueId val="{00000000-3F8A-4A47-86AF-5A2A7AB9B0A8}"/>
            </c:ext>
          </c:extLst>
        </c:ser>
        <c:dLbls>
          <c:showLegendKey val="0"/>
          <c:showVal val="0"/>
          <c:showCatName val="0"/>
          <c:showSerName val="0"/>
          <c:showPercent val="0"/>
          <c:showBubbleSize val="0"/>
        </c:dLbls>
        <c:gapWidth val="150"/>
        <c:axId val="513289376"/>
        <c:axId val="51329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82.78</c:v>
                </c:pt>
              </c:numCache>
            </c:numRef>
          </c:val>
          <c:smooth val="0"/>
          <c:extLst xmlns:c16r2="http://schemas.microsoft.com/office/drawing/2015/06/chart">
            <c:ext xmlns:c16="http://schemas.microsoft.com/office/drawing/2014/chart" uri="{C3380CC4-5D6E-409C-BE32-E72D297353CC}">
              <c16:uniqueId val="{00000001-3F8A-4A47-86AF-5A2A7AB9B0A8}"/>
            </c:ext>
          </c:extLst>
        </c:ser>
        <c:dLbls>
          <c:showLegendKey val="0"/>
          <c:showVal val="0"/>
          <c:showCatName val="0"/>
          <c:showSerName val="0"/>
          <c:showPercent val="0"/>
          <c:showBubbleSize val="0"/>
        </c:dLbls>
        <c:marker val="1"/>
        <c:smooth val="0"/>
        <c:axId val="513289376"/>
        <c:axId val="513296432"/>
      </c:lineChart>
      <c:dateAx>
        <c:axId val="513289376"/>
        <c:scaling>
          <c:orientation val="minMax"/>
        </c:scaling>
        <c:delete val="1"/>
        <c:axPos val="b"/>
        <c:numFmt formatCode="&quot;H&quot;yy" sourceLinked="1"/>
        <c:majorTickMark val="none"/>
        <c:minorTickMark val="none"/>
        <c:tickLblPos val="none"/>
        <c:crossAx val="513296432"/>
        <c:crosses val="autoZero"/>
        <c:auto val="1"/>
        <c:lblOffset val="100"/>
        <c:baseTimeUnit val="years"/>
      </c:dateAx>
      <c:valAx>
        <c:axId val="51329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28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372.59</c:v>
                </c:pt>
              </c:numCache>
            </c:numRef>
          </c:val>
          <c:extLst xmlns:c16r2="http://schemas.microsoft.com/office/drawing/2015/06/chart">
            <c:ext xmlns:c16="http://schemas.microsoft.com/office/drawing/2014/chart" uri="{C3380CC4-5D6E-409C-BE32-E72D297353CC}">
              <c16:uniqueId val="{00000000-101C-44BC-B20B-215A0FE65B7E}"/>
            </c:ext>
          </c:extLst>
        </c:ser>
        <c:dLbls>
          <c:showLegendKey val="0"/>
          <c:showVal val="0"/>
          <c:showCatName val="0"/>
          <c:showSerName val="0"/>
          <c:showPercent val="0"/>
          <c:showBubbleSize val="0"/>
        </c:dLbls>
        <c:gapWidth val="150"/>
        <c:axId val="513297608"/>
        <c:axId val="51329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225.09</c:v>
                </c:pt>
              </c:numCache>
            </c:numRef>
          </c:val>
          <c:smooth val="0"/>
          <c:extLst xmlns:c16r2="http://schemas.microsoft.com/office/drawing/2015/06/chart">
            <c:ext xmlns:c16="http://schemas.microsoft.com/office/drawing/2014/chart" uri="{C3380CC4-5D6E-409C-BE32-E72D297353CC}">
              <c16:uniqueId val="{00000001-101C-44BC-B20B-215A0FE65B7E}"/>
            </c:ext>
          </c:extLst>
        </c:ser>
        <c:dLbls>
          <c:showLegendKey val="0"/>
          <c:showVal val="0"/>
          <c:showCatName val="0"/>
          <c:showSerName val="0"/>
          <c:showPercent val="0"/>
          <c:showBubbleSize val="0"/>
        </c:dLbls>
        <c:marker val="1"/>
        <c:smooth val="0"/>
        <c:axId val="513297608"/>
        <c:axId val="513290160"/>
      </c:lineChart>
      <c:dateAx>
        <c:axId val="513297608"/>
        <c:scaling>
          <c:orientation val="minMax"/>
        </c:scaling>
        <c:delete val="1"/>
        <c:axPos val="b"/>
        <c:numFmt formatCode="&quot;H&quot;yy" sourceLinked="1"/>
        <c:majorTickMark val="none"/>
        <c:minorTickMark val="none"/>
        <c:tickLblPos val="none"/>
        <c:crossAx val="513290160"/>
        <c:crosses val="autoZero"/>
        <c:auto val="1"/>
        <c:lblOffset val="100"/>
        <c:baseTimeUnit val="years"/>
      </c:dateAx>
      <c:valAx>
        <c:axId val="51329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29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岩手県　岩泉町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自治体職員</v>
      </c>
      <c r="AE8" s="83"/>
      <c r="AF8" s="83"/>
      <c r="AG8" s="83"/>
      <c r="AH8" s="83"/>
      <c r="AI8" s="83"/>
      <c r="AJ8" s="83"/>
      <c r="AK8" s="4"/>
      <c r="AL8" s="71">
        <f>データ!$R$6</f>
        <v>8870</v>
      </c>
      <c r="AM8" s="71"/>
      <c r="AN8" s="71"/>
      <c r="AO8" s="71"/>
      <c r="AP8" s="71"/>
      <c r="AQ8" s="71"/>
      <c r="AR8" s="71"/>
      <c r="AS8" s="71"/>
      <c r="AT8" s="67">
        <f>データ!$S$6</f>
        <v>992.36</v>
      </c>
      <c r="AU8" s="68"/>
      <c r="AV8" s="68"/>
      <c r="AW8" s="68"/>
      <c r="AX8" s="68"/>
      <c r="AY8" s="68"/>
      <c r="AZ8" s="68"/>
      <c r="BA8" s="68"/>
      <c r="BB8" s="70">
        <f>データ!$T$6</f>
        <v>8.94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59.47</v>
      </c>
      <c r="J10" s="68"/>
      <c r="K10" s="68"/>
      <c r="L10" s="68"/>
      <c r="M10" s="68"/>
      <c r="N10" s="68"/>
      <c r="O10" s="69"/>
      <c r="P10" s="70">
        <f>データ!$P$6</f>
        <v>71.709999999999994</v>
      </c>
      <c r="Q10" s="70"/>
      <c r="R10" s="70"/>
      <c r="S10" s="70"/>
      <c r="T10" s="70"/>
      <c r="U10" s="70"/>
      <c r="V10" s="70"/>
      <c r="W10" s="71">
        <f>データ!$Q$6</f>
        <v>3930</v>
      </c>
      <c r="X10" s="71"/>
      <c r="Y10" s="71"/>
      <c r="Z10" s="71"/>
      <c r="AA10" s="71"/>
      <c r="AB10" s="71"/>
      <c r="AC10" s="71"/>
      <c r="AD10" s="2"/>
      <c r="AE10" s="2"/>
      <c r="AF10" s="2"/>
      <c r="AG10" s="2"/>
      <c r="AH10" s="4"/>
      <c r="AI10" s="4"/>
      <c r="AJ10" s="4"/>
      <c r="AK10" s="4"/>
      <c r="AL10" s="71">
        <f>データ!$U$6</f>
        <v>6250</v>
      </c>
      <c r="AM10" s="71"/>
      <c r="AN10" s="71"/>
      <c r="AO10" s="71"/>
      <c r="AP10" s="71"/>
      <c r="AQ10" s="71"/>
      <c r="AR10" s="71"/>
      <c r="AS10" s="71"/>
      <c r="AT10" s="67">
        <f>データ!$V$6</f>
        <v>30.85</v>
      </c>
      <c r="AU10" s="68"/>
      <c r="AV10" s="68"/>
      <c r="AW10" s="68"/>
      <c r="AX10" s="68"/>
      <c r="AY10" s="68"/>
      <c r="AZ10" s="68"/>
      <c r="BA10" s="68"/>
      <c r="BB10" s="70">
        <f>データ!$W$6</f>
        <v>202.59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G99W/7vGmhXdd/R7/n1r3BD6inbGLxTOrS0FFlVvj6tXkcjW/kTpa5sQezVadaPNK3chBa8nysFE8hDbSEBUVQ==" saltValue="bvTO9hJf28Jk9A9Zgi2bl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34835</v>
      </c>
      <c r="D6" s="34">
        <f t="shared" si="3"/>
        <v>46</v>
      </c>
      <c r="E6" s="34">
        <f t="shared" si="3"/>
        <v>1</v>
      </c>
      <c r="F6" s="34">
        <f t="shared" si="3"/>
        <v>0</v>
      </c>
      <c r="G6" s="34">
        <f t="shared" si="3"/>
        <v>1</v>
      </c>
      <c r="H6" s="34" t="str">
        <f t="shared" si="3"/>
        <v>岩手県　岩泉町</v>
      </c>
      <c r="I6" s="34" t="str">
        <f t="shared" si="3"/>
        <v>法適用</v>
      </c>
      <c r="J6" s="34" t="str">
        <f t="shared" si="3"/>
        <v>水道事業</v>
      </c>
      <c r="K6" s="34" t="str">
        <f t="shared" si="3"/>
        <v>末端給水事業</v>
      </c>
      <c r="L6" s="34" t="str">
        <f t="shared" si="3"/>
        <v>A8</v>
      </c>
      <c r="M6" s="34" t="str">
        <f t="shared" si="3"/>
        <v>自治体職員</v>
      </c>
      <c r="N6" s="35" t="str">
        <f t="shared" si="3"/>
        <v>-</v>
      </c>
      <c r="O6" s="35">
        <f t="shared" si="3"/>
        <v>59.47</v>
      </c>
      <c r="P6" s="35">
        <f t="shared" si="3"/>
        <v>71.709999999999994</v>
      </c>
      <c r="Q6" s="35">
        <f t="shared" si="3"/>
        <v>3930</v>
      </c>
      <c r="R6" s="35">
        <f t="shared" si="3"/>
        <v>8870</v>
      </c>
      <c r="S6" s="35">
        <f t="shared" si="3"/>
        <v>992.36</v>
      </c>
      <c r="T6" s="35">
        <f t="shared" si="3"/>
        <v>8.94</v>
      </c>
      <c r="U6" s="35">
        <f t="shared" si="3"/>
        <v>6250</v>
      </c>
      <c r="V6" s="35">
        <f t="shared" si="3"/>
        <v>30.85</v>
      </c>
      <c r="W6" s="35">
        <f t="shared" si="3"/>
        <v>202.59</v>
      </c>
      <c r="X6" s="36" t="str">
        <f>IF(X7="",NA(),X7)</f>
        <v>-</v>
      </c>
      <c r="Y6" s="36" t="str">
        <f t="shared" ref="Y6:AG6" si="4">IF(Y7="",NA(),Y7)</f>
        <v>-</v>
      </c>
      <c r="Z6" s="36" t="str">
        <f t="shared" si="4"/>
        <v>-</v>
      </c>
      <c r="AA6" s="36" t="str">
        <f t="shared" si="4"/>
        <v>-</v>
      </c>
      <c r="AB6" s="36">
        <f t="shared" si="4"/>
        <v>87.41</v>
      </c>
      <c r="AC6" s="36" t="str">
        <f t="shared" si="4"/>
        <v>-</v>
      </c>
      <c r="AD6" s="36" t="str">
        <f t="shared" si="4"/>
        <v>-</v>
      </c>
      <c r="AE6" s="36" t="str">
        <f t="shared" si="4"/>
        <v>-</v>
      </c>
      <c r="AF6" s="36" t="str">
        <f t="shared" si="4"/>
        <v>-</v>
      </c>
      <c r="AG6" s="36">
        <f t="shared" si="4"/>
        <v>105.34</v>
      </c>
      <c r="AH6" s="35" t="str">
        <f>IF(AH7="","",IF(AH7="-","【-】","【"&amp;SUBSTITUTE(TEXT(AH7,"#,##0.00"),"-","△")&amp;"】"))</f>
        <v>【110.27】</v>
      </c>
      <c r="AI6" s="36" t="str">
        <f>IF(AI7="",NA(),AI7)</f>
        <v>-</v>
      </c>
      <c r="AJ6" s="36" t="str">
        <f t="shared" ref="AJ6:AR6" si="5">IF(AJ7="",NA(),AJ7)</f>
        <v>-</v>
      </c>
      <c r="AK6" s="36" t="str">
        <f t="shared" si="5"/>
        <v>-</v>
      </c>
      <c r="AL6" s="36" t="str">
        <f t="shared" si="5"/>
        <v>-</v>
      </c>
      <c r="AM6" s="36">
        <f t="shared" si="5"/>
        <v>45.79</v>
      </c>
      <c r="AN6" s="36" t="str">
        <f t="shared" si="5"/>
        <v>-</v>
      </c>
      <c r="AO6" s="36" t="str">
        <f t="shared" si="5"/>
        <v>-</v>
      </c>
      <c r="AP6" s="36" t="str">
        <f t="shared" si="5"/>
        <v>-</v>
      </c>
      <c r="AQ6" s="36" t="str">
        <f t="shared" si="5"/>
        <v>-</v>
      </c>
      <c r="AR6" s="36">
        <f t="shared" si="5"/>
        <v>24.04</v>
      </c>
      <c r="AS6" s="35" t="str">
        <f>IF(AS7="","",IF(AS7="-","【-】","【"&amp;SUBSTITUTE(TEXT(AS7,"#,##0.00"),"-","△")&amp;"】"))</f>
        <v>【1.15】</v>
      </c>
      <c r="AT6" s="36" t="str">
        <f>IF(AT7="",NA(),AT7)</f>
        <v>-</v>
      </c>
      <c r="AU6" s="36" t="str">
        <f t="shared" ref="AU6:BC6" si="6">IF(AU7="",NA(),AU7)</f>
        <v>-</v>
      </c>
      <c r="AV6" s="36" t="str">
        <f t="shared" si="6"/>
        <v>-</v>
      </c>
      <c r="AW6" s="36" t="str">
        <f t="shared" si="6"/>
        <v>-</v>
      </c>
      <c r="AX6" s="36">
        <f t="shared" si="6"/>
        <v>148.19999999999999</v>
      </c>
      <c r="AY6" s="36" t="str">
        <f t="shared" si="6"/>
        <v>-</v>
      </c>
      <c r="AZ6" s="36" t="str">
        <f t="shared" si="6"/>
        <v>-</v>
      </c>
      <c r="BA6" s="36" t="str">
        <f t="shared" si="6"/>
        <v>-</v>
      </c>
      <c r="BB6" s="36" t="str">
        <f t="shared" si="6"/>
        <v>-</v>
      </c>
      <c r="BC6" s="36">
        <f t="shared" si="6"/>
        <v>305.08</v>
      </c>
      <c r="BD6" s="35" t="str">
        <f>IF(BD7="","",IF(BD7="-","【-】","【"&amp;SUBSTITUTE(TEXT(BD7,"#,##0.00"),"-","△")&amp;"】"))</f>
        <v>【260.31】</v>
      </c>
      <c r="BE6" s="36" t="str">
        <f>IF(BE7="",NA(),BE7)</f>
        <v>-</v>
      </c>
      <c r="BF6" s="36" t="str">
        <f t="shared" ref="BF6:BN6" si="7">IF(BF7="",NA(),BF7)</f>
        <v>-</v>
      </c>
      <c r="BG6" s="36" t="str">
        <f t="shared" si="7"/>
        <v>-</v>
      </c>
      <c r="BH6" s="36" t="str">
        <f t="shared" si="7"/>
        <v>-</v>
      </c>
      <c r="BI6" s="36">
        <f t="shared" si="7"/>
        <v>1251.1500000000001</v>
      </c>
      <c r="BJ6" s="36" t="str">
        <f t="shared" si="7"/>
        <v>-</v>
      </c>
      <c r="BK6" s="36" t="str">
        <f t="shared" si="7"/>
        <v>-</v>
      </c>
      <c r="BL6" s="36" t="str">
        <f t="shared" si="7"/>
        <v>-</v>
      </c>
      <c r="BM6" s="36" t="str">
        <f t="shared" si="7"/>
        <v>-</v>
      </c>
      <c r="BN6" s="36">
        <f t="shared" si="7"/>
        <v>585.59</v>
      </c>
      <c r="BO6" s="35" t="str">
        <f>IF(BO7="","",IF(BO7="-","【-】","【"&amp;SUBSTITUTE(TEXT(BO7,"#,##0.00"),"-","△")&amp;"】"))</f>
        <v>【275.67】</v>
      </c>
      <c r="BP6" s="36" t="str">
        <f>IF(BP7="",NA(),BP7)</f>
        <v>-</v>
      </c>
      <c r="BQ6" s="36" t="str">
        <f t="shared" ref="BQ6:BY6" si="8">IF(BQ7="",NA(),BQ7)</f>
        <v>-</v>
      </c>
      <c r="BR6" s="36" t="str">
        <f t="shared" si="8"/>
        <v>-</v>
      </c>
      <c r="BS6" s="36" t="str">
        <f t="shared" si="8"/>
        <v>-</v>
      </c>
      <c r="BT6" s="36">
        <f t="shared" si="8"/>
        <v>57.03</v>
      </c>
      <c r="BU6" s="36" t="str">
        <f t="shared" si="8"/>
        <v>-</v>
      </c>
      <c r="BV6" s="36" t="str">
        <f t="shared" si="8"/>
        <v>-</v>
      </c>
      <c r="BW6" s="36" t="str">
        <f t="shared" si="8"/>
        <v>-</v>
      </c>
      <c r="BX6" s="36" t="str">
        <f t="shared" si="8"/>
        <v>-</v>
      </c>
      <c r="BY6" s="36">
        <f t="shared" si="8"/>
        <v>82.78</v>
      </c>
      <c r="BZ6" s="35" t="str">
        <f>IF(BZ7="","",IF(BZ7="-","【-】","【"&amp;SUBSTITUTE(TEXT(BZ7,"#,##0.00"),"-","△")&amp;"】"))</f>
        <v>【100.05】</v>
      </c>
      <c r="CA6" s="36" t="str">
        <f>IF(CA7="",NA(),CA7)</f>
        <v>-</v>
      </c>
      <c r="CB6" s="36" t="str">
        <f t="shared" ref="CB6:CJ6" si="9">IF(CB7="",NA(),CB7)</f>
        <v>-</v>
      </c>
      <c r="CC6" s="36" t="str">
        <f t="shared" si="9"/>
        <v>-</v>
      </c>
      <c r="CD6" s="36" t="str">
        <f t="shared" si="9"/>
        <v>-</v>
      </c>
      <c r="CE6" s="36">
        <f t="shared" si="9"/>
        <v>372.59</v>
      </c>
      <c r="CF6" s="36" t="str">
        <f t="shared" si="9"/>
        <v>-</v>
      </c>
      <c r="CG6" s="36" t="str">
        <f t="shared" si="9"/>
        <v>-</v>
      </c>
      <c r="CH6" s="36" t="str">
        <f t="shared" si="9"/>
        <v>-</v>
      </c>
      <c r="CI6" s="36" t="str">
        <f t="shared" si="9"/>
        <v>-</v>
      </c>
      <c r="CJ6" s="36">
        <f t="shared" si="9"/>
        <v>225.09</v>
      </c>
      <c r="CK6" s="35" t="str">
        <f>IF(CK7="","",IF(CK7="-","【-】","【"&amp;SUBSTITUTE(TEXT(CK7,"#,##0.00"),"-","△")&amp;"】"))</f>
        <v>【166.40】</v>
      </c>
      <c r="CL6" s="36" t="str">
        <f>IF(CL7="",NA(),CL7)</f>
        <v>-</v>
      </c>
      <c r="CM6" s="36" t="str">
        <f t="shared" ref="CM6:CU6" si="10">IF(CM7="",NA(),CM7)</f>
        <v>-</v>
      </c>
      <c r="CN6" s="36" t="str">
        <f t="shared" si="10"/>
        <v>-</v>
      </c>
      <c r="CO6" s="36" t="str">
        <f t="shared" si="10"/>
        <v>-</v>
      </c>
      <c r="CP6" s="36">
        <f t="shared" si="10"/>
        <v>70.78</v>
      </c>
      <c r="CQ6" s="36" t="str">
        <f t="shared" si="10"/>
        <v>-</v>
      </c>
      <c r="CR6" s="36" t="str">
        <f t="shared" si="10"/>
        <v>-</v>
      </c>
      <c r="CS6" s="36" t="str">
        <f t="shared" si="10"/>
        <v>-</v>
      </c>
      <c r="CT6" s="36" t="str">
        <f t="shared" si="10"/>
        <v>-</v>
      </c>
      <c r="CU6" s="36">
        <f t="shared" si="10"/>
        <v>49.38</v>
      </c>
      <c r="CV6" s="35" t="str">
        <f>IF(CV7="","",IF(CV7="-","【-】","【"&amp;SUBSTITUTE(TEXT(CV7,"#,##0.00"),"-","△")&amp;"】"))</f>
        <v>【60.69】</v>
      </c>
      <c r="CW6" s="36" t="str">
        <f>IF(CW7="",NA(),CW7)</f>
        <v>-</v>
      </c>
      <c r="CX6" s="36" t="str">
        <f t="shared" ref="CX6:DF6" si="11">IF(CX7="",NA(),CX7)</f>
        <v>-</v>
      </c>
      <c r="CY6" s="36" t="str">
        <f t="shared" si="11"/>
        <v>-</v>
      </c>
      <c r="CZ6" s="36" t="str">
        <f t="shared" si="11"/>
        <v>-</v>
      </c>
      <c r="DA6" s="36">
        <f t="shared" si="11"/>
        <v>44.05</v>
      </c>
      <c r="DB6" s="36" t="str">
        <f t="shared" si="11"/>
        <v>-</v>
      </c>
      <c r="DC6" s="36" t="str">
        <f t="shared" si="11"/>
        <v>-</v>
      </c>
      <c r="DD6" s="36" t="str">
        <f t="shared" si="11"/>
        <v>-</v>
      </c>
      <c r="DE6" s="36" t="str">
        <f t="shared" si="11"/>
        <v>-</v>
      </c>
      <c r="DF6" s="36">
        <f t="shared" si="11"/>
        <v>78.010000000000005</v>
      </c>
      <c r="DG6" s="35" t="str">
        <f>IF(DG7="","",IF(DG7="-","【-】","【"&amp;SUBSTITUTE(TEXT(DG7,"#,##0.00"),"-","△")&amp;"】"))</f>
        <v>【89.82】</v>
      </c>
      <c r="DH6" s="36" t="str">
        <f>IF(DH7="",NA(),DH7)</f>
        <v>-</v>
      </c>
      <c r="DI6" s="36" t="str">
        <f t="shared" ref="DI6:DQ6" si="12">IF(DI7="",NA(),DI7)</f>
        <v>-</v>
      </c>
      <c r="DJ6" s="36" t="str">
        <f t="shared" si="12"/>
        <v>-</v>
      </c>
      <c r="DK6" s="36" t="str">
        <f t="shared" si="12"/>
        <v>-</v>
      </c>
      <c r="DL6" s="36">
        <f t="shared" si="12"/>
        <v>5.55</v>
      </c>
      <c r="DM6" s="36" t="str">
        <f t="shared" si="12"/>
        <v>-</v>
      </c>
      <c r="DN6" s="36" t="str">
        <f t="shared" si="12"/>
        <v>-</v>
      </c>
      <c r="DO6" s="36" t="str">
        <f t="shared" si="12"/>
        <v>-</v>
      </c>
      <c r="DP6" s="36" t="str">
        <f t="shared" si="12"/>
        <v>-</v>
      </c>
      <c r="DQ6" s="36">
        <f t="shared" si="12"/>
        <v>47.5</v>
      </c>
      <c r="DR6" s="35" t="str">
        <f>IF(DR7="","",IF(DR7="-","【-】","【"&amp;SUBSTITUTE(TEXT(DR7,"#,##0.00"),"-","△")&amp;"】"))</f>
        <v>【50.19】</v>
      </c>
      <c r="DS6" s="36" t="str">
        <f>IF(DS7="",NA(),DS7)</f>
        <v>-</v>
      </c>
      <c r="DT6" s="36" t="str">
        <f t="shared" ref="DT6:EB6" si="13">IF(DT7="",NA(),DT7)</f>
        <v>-</v>
      </c>
      <c r="DU6" s="36" t="str">
        <f t="shared" si="13"/>
        <v>-</v>
      </c>
      <c r="DV6" s="36" t="str">
        <f t="shared" si="13"/>
        <v>-</v>
      </c>
      <c r="DW6" s="36">
        <f t="shared" si="13"/>
        <v>24.62</v>
      </c>
      <c r="DX6" s="36" t="str">
        <f t="shared" si="13"/>
        <v>-</v>
      </c>
      <c r="DY6" s="36" t="str">
        <f t="shared" si="13"/>
        <v>-</v>
      </c>
      <c r="DZ6" s="36" t="str">
        <f t="shared" si="13"/>
        <v>-</v>
      </c>
      <c r="EA6" s="36" t="str">
        <f t="shared" si="13"/>
        <v>-</v>
      </c>
      <c r="EB6" s="36">
        <f t="shared" si="13"/>
        <v>17.399999999999999</v>
      </c>
      <c r="EC6" s="35" t="str">
        <f>IF(EC7="","",IF(EC7="-","【-】","【"&amp;SUBSTITUTE(TEXT(EC7,"#,##0.00"),"-","△")&amp;"】"))</f>
        <v>【20.63】</v>
      </c>
      <c r="ED6" s="36" t="str">
        <f>IF(ED7="",NA(),ED7)</f>
        <v>-</v>
      </c>
      <c r="EE6" s="36" t="str">
        <f t="shared" ref="EE6:EM6" si="14">IF(EE7="",NA(),EE7)</f>
        <v>-</v>
      </c>
      <c r="EF6" s="36" t="str">
        <f t="shared" si="14"/>
        <v>-</v>
      </c>
      <c r="EG6" s="36" t="str">
        <f t="shared" si="14"/>
        <v>-</v>
      </c>
      <c r="EH6" s="36">
        <f t="shared" si="14"/>
        <v>0.86</v>
      </c>
      <c r="EI6" s="36" t="str">
        <f t="shared" si="14"/>
        <v>-</v>
      </c>
      <c r="EJ6" s="36" t="str">
        <f t="shared" si="14"/>
        <v>-</v>
      </c>
      <c r="EK6" s="36" t="str">
        <f t="shared" si="14"/>
        <v>-</v>
      </c>
      <c r="EL6" s="36" t="str">
        <f t="shared" si="14"/>
        <v>-</v>
      </c>
      <c r="EM6" s="36">
        <f t="shared" si="14"/>
        <v>0.4</v>
      </c>
      <c r="EN6" s="35" t="str">
        <f>IF(EN7="","",IF(EN7="-","【-】","【"&amp;SUBSTITUTE(TEXT(EN7,"#,##0.00"),"-","△")&amp;"】"))</f>
        <v>【0.69】</v>
      </c>
    </row>
    <row r="7" spans="1:144" s="37" customFormat="1" x14ac:dyDescent="0.15">
      <c r="A7" s="29"/>
      <c r="B7" s="38">
        <v>2020</v>
      </c>
      <c r="C7" s="38">
        <v>34835</v>
      </c>
      <c r="D7" s="38">
        <v>46</v>
      </c>
      <c r="E7" s="38">
        <v>1</v>
      </c>
      <c r="F7" s="38">
        <v>0</v>
      </c>
      <c r="G7" s="38">
        <v>1</v>
      </c>
      <c r="H7" s="38" t="s">
        <v>93</v>
      </c>
      <c r="I7" s="38" t="s">
        <v>94</v>
      </c>
      <c r="J7" s="38" t="s">
        <v>95</v>
      </c>
      <c r="K7" s="38" t="s">
        <v>96</v>
      </c>
      <c r="L7" s="38" t="s">
        <v>97</v>
      </c>
      <c r="M7" s="38" t="s">
        <v>98</v>
      </c>
      <c r="N7" s="39" t="s">
        <v>99</v>
      </c>
      <c r="O7" s="39">
        <v>59.47</v>
      </c>
      <c r="P7" s="39">
        <v>71.709999999999994</v>
      </c>
      <c r="Q7" s="39">
        <v>3930</v>
      </c>
      <c r="R7" s="39">
        <v>8870</v>
      </c>
      <c r="S7" s="39">
        <v>992.36</v>
      </c>
      <c r="T7" s="39">
        <v>8.94</v>
      </c>
      <c r="U7" s="39">
        <v>6250</v>
      </c>
      <c r="V7" s="39">
        <v>30.85</v>
      </c>
      <c r="W7" s="39">
        <v>202.59</v>
      </c>
      <c r="X7" s="39" t="s">
        <v>99</v>
      </c>
      <c r="Y7" s="39" t="s">
        <v>99</v>
      </c>
      <c r="Z7" s="39" t="s">
        <v>99</v>
      </c>
      <c r="AA7" s="39" t="s">
        <v>99</v>
      </c>
      <c r="AB7" s="39">
        <v>87.41</v>
      </c>
      <c r="AC7" s="39" t="s">
        <v>99</v>
      </c>
      <c r="AD7" s="39" t="s">
        <v>99</v>
      </c>
      <c r="AE7" s="39" t="s">
        <v>99</v>
      </c>
      <c r="AF7" s="39" t="s">
        <v>99</v>
      </c>
      <c r="AG7" s="39">
        <v>105.34</v>
      </c>
      <c r="AH7" s="39">
        <v>110.27</v>
      </c>
      <c r="AI7" s="39" t="s">
        <v>99</v>
      </c>
      <c r="AJ7" s="39" t="s">
        <v>99</v>
      </c>
      <c r="AK7" s="39" t="s">
        <v>99</v>
      </c>
      <c r="AL7" s="39" t="s">
        <v>99</v>
      </c>
      <c r="AM7" s="39">
        <v>45.79</v>
      </c>
      <c r="AN7" s="39" t="s">
        <v>99</v>
      </c>
      <c r="AO7" s="39" t="s">
        <v>99</v>
      </c>
      <c r="AP7" s="39" t="s">
        <v>99</v>
      </c>
      <c r="AQ7" s="39" t="s">
        <v>99</v>
      </c>
      <c r="AR7" s="39">
        <v>24.04</v>
      </c>
      <c r="AS7" s="39">
        <v>1.1499999999999999</v>
      </c>
      <c r="AT7" s="39" t="s">
        <v>99</v>
      </c>
      <c r="AU7" s="39" t="s">
        <v>99</v>
      </c>
      <c r="AV7" s="39" t="s">
        <v>99</v>
      </c>
      <c r="AW7" s="39" t="s">
        <v>99</v>
      </c>
      <c r="AX7" s="39">
        <v>148.19999999999999</v>
      </c>
      <c r="AY7" s="39" t="s">
        <v>99</v>
      </c>
      <c r="AZ7" s="39" t="s">
        <v>99</v>
      </c>
      <c r="BA7" s="39" t="s">
        <v>99</v>
      </c>
      <c r="BB7" s="39" t="s">
        <v>99</v>
      </c>
      <c r="BC7" s="39">
        <v>305.08</v>
      </c>
      <c r="BD7" s="39">
        <v>260.31</v>
      </c>
      <c r="BE7" s="39" t="s">
        <v>99</v>
      </c>
      <c r="BF7" s="39" t="s">
        <v>99</v>
      </c>
      <c r="BG7" s="39" t="s">
        <v>99</v>
      </c>
      <c r="BH7" s="39" t="s">
        <v>99</v>
      </c>
      <c r="BI7" s="39">
        <v>1251.1500000000001</v>
      </c>
      <c r="BJ7" s="39" t="s">
        <v>99</v>
      </c>
      <c r="BK7" s="39" t="s">
        <v>99</v>
      </c>
      <c r="BL7" s="39" t="s">
        <v>99</v>
      </c>
      <c r="BM7" s="39" t="s">
        <v>99</v>
      </c>
      <c r="BN7" s="39">
        <v>585.59</v>
      </c>
      <c r="BO7" s="39">
        <v>275.67</v>
      </c>
      <c r="BP7" s="39" t="s">
        <v>99</v>
      </c>
      <c r="BQ7" s="39" t="s">
        <v>99</v>
      </c>
      <c r="BR7" s="39" t="s">
        <v>99</v>
      </c>
      <c r="BS7" s="39" t="s">
        <v>99</v>
      </c>
      <c r="BT7" s="39">
        <v>57.03</v>
      </c>
      <c r="BU7" s="39" t="s">
        <v>99</v>
      </c>
      <c r="BV7" s="39" t="s">
        <v>99</v>
      </c>
      <c r="BW7" s="39" t="s">
        <v>99</v>
      </c>
      <c r="BX7" s="39" t="s">
        <v>99</v>
      </c>
      <c r="BY7" s="39">
        <v>82.78</v>
      </c>
      <c r="BZ7" s="39">
        <v>100.05</v>
      </c>
      <c r="CA7" s="39" t="s">
        <v>99</v>
      </c>
      <c r="CB7" s="39" t="s">
        <v>99</v>
      </c>
      <c r="CC7" s="39" t="s">
        <v>99</v>
      </c>
      <c r="CD7" s="39" t="s">
        <v>99</v>
      </c>
      <c r="CE7" s="39">
        <v>372.59</v>
      </c>
      <c r="CF7" s="39" t="s">
        <v>99</v>
      </c>
      <c r="CG7" s="39" t="s">
        <v>99</v>
      </c>
      <c r="CH7" s="39" t="s">
        <v>99</v>
      </c>
      <c r="CI7" s="39" t="s">
        <v>99</v>
      </c>
      <c r="CJ7" s="39">
        <v>225.09</v>
      </c>
      <c r="CK7" s="39">
        <v>166.4</v>
      </c>
      <c r="CL7" s="39" t="s">
        <v>99</v>
      </c>
      <c r="CM7" s="39" t="s">
        <v>99</v>
      </c>
      <c r="CN7" s="39" t="s">
        <v>99</v>
      </c>
      <c r="CO7" s="39" t="s">
        <v>99</v>
      </c>
      <c r="CP7" s="39">
        <v>70.78</v>
      </c>
      <c r="CQ7" s="39" t="s">
        <v>99</v>
      </c>
      <c r="CR7" s="39" t="s">
        <v>99</v>
      </c>
      <c r="CS7" s="39" t="s">
        <v>99</v>
      </c>
      <c r="CT7" s="39" t="s">
        <v>99</v>
      </c>
      <c r="CU7" s="39">
        <v>49.38</v>
      </c>
      <c r="CV7" s="39">
        <v>60.69</v>
      </c>
      <c r="CW7" s="39" t="s">
        <v>99</v>
      </c>
      <c r="CX7" s="39" t="s">
        <v>99</v>
      </c>
      <c r="CY7" s="39" t="s">
        <v>99</v>
      </c>
      <c r="CZ7" s="39" t="s">
        <v>99</v>
      </c>
      <c r="DA7" s="39">
        <v>44.05</v>
      </c>
      <c r="DB7" s="39" t="s">
        <v>99</v>
      </c>
      <c r="DC7" s="39" t="s">
        <v>99</v>
      </c>
      <c r="DD7" s="39" t="s">
        <v>99</v>
      </c>
      <c r="DE7" s="39" t="s">
        <v>99</v>
      </c>
      <c r="DF7" s="39">
        <v>78.010000000000005</v>
      </c>
      <c r="DG7" s="39">
        <v>89.82</v>
      </c>
      <c r="DH7" s="39" t="s">
        <v>99</v>
      </c>
      <c r="DI7" s="39" t="s">
        <v>99</v>
      </c>
      <c r="DJ7" s="39" t="s">
        <v>99</v>
      </c>
      <c r="DK7" s="39" t="s">
        <v>99</v>
      </c>
      <c r="DL7" s="39">
        <v>5.55</v>
      </c>
      <c r="DM7" s="39" t="s">
        <v>99</v>
      </c>
      <c r="DN7" s="39" t="s">
        <v>99</v>
      </c>
      <c r="DO7" s="39" t="s">
        <v>99</v>
      </c>
      <c r="DP7" s="39" t="s">
        <v>99</v>
      </c>
      <c r="DQ7" s="39">
        <v>47.5</v>
      </c>
      <c r="DR7" s="39">
        <v>50.19</v>
      </c>
      <c r="DS7" s="39" t="s">
        <v>99</v>
      </c>
      <c r="DT7" s="39" t="s">
        <v>99</v>
      </c>
      <c r="DU7" s="39" t="s">
        <v>99</v>
      </c>
      <c r="DV7" s="39" t="s">
        <v>99</v>
      </c>
      <c r="DW7" s="39">
        <v>24.62</v>
      </c>
      <c r="DX7" s="39" t="s">
        <v>99</v>
      </c>
      <c r="DY7" s="39" t="s">
        <v>99</v>
      </c>
      <c r="DZ7" s="39" t="s">
        <v>99</v>
      </c>
      <c r="EA7" s="39" t="s">
        <v>99</v>
      </c>
      <c r="EB7" s="39">
        <v>17.399999999999999</v>
      </c>
      <c r="EC7" s="39">
        <v>20.63</v>
      </c>
      <c r="ED7" s="39" t="s">
        <v>99</v>
      </c>
      <c r="EE7" s="39" t="s">
        <v>99</v>
      </c>
      <c r="EF7" s="39" t="s">
        <v>99</v>
      </c>
      <c r="EG7" s="39" t="s">
        <v>99</v>
      </c>
      <c r="EH7" s="39">
        <v>0.86</v>
      </c>
      <c r="EI7" s="39" t="s">
        <v>99</v>
      </c>
      <c r="EJ7" s="39" t="s">
        <v>99</v>
      </c>
      <c r="EK7" s="39" t="s">
        <v>99</v>
      </c>
      <c r="EL7" s="39" t="s">
        <v>99</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坂下 宏行</cp:lastModifiedBy>
  <cp:lastPrinted>2022-01-21T04:21:50Z</cp:lastPrinted>
  <dcterms:created xsi:type="dcterms:W3CDTF">2021-12-03T06:43:11Z</dcterms:created>
  <dcterms:modified xsi:type="dcterms:W3CDTF">2022-01-21T04:21:56Z</dcterms:modified>
  <cp:category/>
</cp:coreProperties>
</file>