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wa0772\Desktop\Fwd_ 【財政管財室】1_26〆】 【県市町村課：1_30(火)〆】公営企業に係る経営比較分析表（令和４年度決算）の分析等について（依頼）\"/>
    </mc:Choice>
  </mc:AlternateContent>
  <workbookProtection workbookAlgorithmName="SHA-512" workbookHashValue="sxIf2fYYLrAVx8lPbZuV8F3AOAKAK9Qql8g2hHrtnfXulRA345lrhLi3zCg8udg3gt1I10rEhy2Z9ou751pySw==" workbookSaltValue="V+/nkDH1IAHYE/eDrpK1a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<sst xmlns="http://schemas.openxmlformats.org/spreadsheetml/2006/main" count="236" uniqueCount="123">
  <si>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</si>
  <si>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</si>
  <si>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</si>
  <si>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</si>
  <si>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</si>
  <si>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</si>
  <si>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</si>
  <si>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</si>
  <si>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</si>
  <si>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</si>
  <si>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</si>
  <si>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</si>
  <si>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</si>
  <si>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</si>
  <si>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</si>
  <si>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</si>
  <si>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</si>
  <si>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</si>
  <si>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</si>
  <si>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</si>
  <si>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</si>
  <si>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</si>
  <si>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</si>
  <si>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</si>
  <si>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</si>
  <si>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</si>
  <si>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</si>
  <si>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</si>
  <si>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</si>
  <si>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</si>
  <si>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</si>
  <si>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</si>
  <si>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</si>
  <si>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</si>
  <si>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</si>
  <si>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</si>
  <si>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</si>
  <si>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</si>
  <si>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</si>
  <si>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</si>
  <si>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</si>
  <si>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</si>
  <si>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</si>
  <si>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</si>
  <si>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</si>
  <si>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</si>
  <si>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</si>
  <si>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</si>
  <si>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</si>
  <si>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</si>
  <si>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</si>
  <si>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</si>
  <si>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</si>
  <si>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</si>
  <si>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</si>
  <si>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</si>
  <si>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</si>
  <si>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</si>
  <si>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</si>
  <si>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</si>
  <si>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</si>
  <si>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</si>
  <si>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</si>
  <si>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</si>
  <si>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</si>
  <si>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</si>
  <si>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</si>
  <si>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</si>
  <si>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</si>
  <si>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</si>
  <si>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</si>
  <si>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</si>
  <si>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</si>
  <si>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</si>
  <si>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</si>
  <si>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</si>
  <si>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</si>
  <si>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</si>
  <si>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</si>
  <si>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</si>
  <si>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</si>
  <si>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</si>
  <si>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</si>
  <si>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</si>
  <si>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</si>
  <si>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</si>
  <si>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</si>
  <si>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</si>
  <si>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</si>
  <si>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</si>
  <si>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</si>
  <si>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</si>
  <si>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</si>
  <si>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</si>
  <si>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</si>
  <si>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</si>
  <si>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</si>
  <si>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</si>
  <si>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</si>
  <si>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</si>
  <si>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</si>
  <si>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</si>
  <si>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</si>
  <si>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</si>
  <si>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</si>
  <si>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</si>
  <si>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</si>
  <si>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</si>
  <si>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</si>
  <si>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</si>
  <si>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</si>
  <si>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</si>
  <si>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</si>
  <si>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</si>
  <si>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</si>
  <si>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</si>
  <si>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</si>
  <si>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</si>
  <si>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</si>
  <si>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</si>
  <si>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収益的収支比率は、前年度と比較して増加したものの、単年度赤字の状況が続いており、収支均衡に向けた改善を進めていく必要がある。
　企業債残高対事業規模比率は、大部分が一般会計負担額のため、類似団体と比べて低い率になっている。引き続きストックマネジメント計画に基づいて事業費の平準化を図りながら必要な更新を進め、後年度負担を考慮して借入を極力抑える。
　経費回収率は、毎年100％を下回っており、使用料収入で汚水処理費が賄えていない状況が続いおり、類似団体平均と比べても低い比率となっている。人口の減少に伴って使用料収入が減少傾向にあり、動力費の高騰や修繕等の増加により経費は今後も増加することが見込まれる。収益の改善や経費の削減を進めて、経営改善に取り組む必要がある。
　施設利用率は微減、水洗化率は微増となっているものの、ともに類似団体平均値を下回っている。地理的に管路の延長は困難であり、普及率の向上が見込めない状況では経営的にも過剰投資となる。引き続き広報等での呼びかけを行い、水洗化率の向上に努めたい。</t>
    <rPh sb="10" eb="13">
      <t>ゼンネンド</t>
    </rPh>
    <rPh sb="14" eb="16">
      <t>ヒカク</t>
    </rPh>
    <rPh sb="18" eb="20">
      <t>ゾウカ</t>
    </rPh>
    <rPh sb="112" eb="113">
      <t>ヒ</t>
    </rPh>
    <rPh sb="114" eb="115">
      <t>ツヅ</t>
    </rPh>
    <rPh sb="176" eb="180">
      <t>ケイヒカイシュウ</t>
    </rPh>
    <rPh sb="180" eb="181">
      <t>リツ</t>
    </rPh>
    <rPh sb="218" eb="219">
      <t>ツヅ</t>
    </rPh>
    <rPh sb="251" eb="252">
      <t>トモナ</t>
    </rPh>
    <rPh sb="272" eb="274">
      <t>コウトウ</t>
    </rPh>
    <rPh sb="369" eb="372">
      <t>ヘイキンチ</t>
    </rPh>
    <rPh sb="396" eb="398">
      <t>フキュウ</t>
    </rPh>
    <rPh sb="400" eb="402">
      <t>コウジョウ</t>
    </rPh>
    <rPh sb="429" eb="431">
      <t>コウホウ</t>
    </rPh>
    <rPh sb="431" eb="432">
      <t>トウ</t>
    </rPh>
    <rPh sb="434" eb="435">
      <t>ヨ</t>
    </rPh>
    <rPh sb="439" eb="440">
      <t>オコナ</t>
    </rPh>
    <rPh sb="442" eb="445">
      <t>スイセンカ</t>
    </rPh>
    <rPh sb="445" eb="446">
      <t>リツ</t>
    </rPh>
    <rPh sb="447" eb="449">
      <t>コウジョウ</t>
    </rPh>
    <rPh sb="450" eb="451">
      <t>ツト</t>
    </rPh>
    <phoneticPr fontId="4"/>
  </si>
  <si>
    <t>　平成11年の供用開始から24年を経過している。
　管渠の更新については直近の課題となっていないものの、マンホールポンプ場や関連する施設、処理場の設備等については耐用年数を迎えたものもあり、引き続きストックマネジメント計画に基づく更新を進める。</t>
    <rPh sb="36" eb="38">
      <t>チョッキン</t>
    </rPh>
    <rPh sb="39" eb="41">
      <t>カダイ</t>
    </rPh>
    <rPh sb="60" eb="61">
      <t>ジョウ</t>
    </rPh>
    <rPh sb="62" eb="64">
      <t>カンレン</t>
    </rPh>
    <rPh sb="66" eb="68">
      <t>シセツ</t>
    </rPh>
    <rPh sb="69" eb="72">
      <t>ショリジョウ</t>
    </rPh>
    <rPh sb="73" eb="75">
      <t>セツビ</t>
    </rPh>
    <rPh sb="81" eb="85">
      <t>タイヨウネンスウ</t>
    </rPh>
    <rPh sb="86" eb="87">
      <t>ムカ</t>
    </rPh>
    <rPh sb="118" eb="119">
      <t>スス</t>
    </rPh>
    <phoneticPr fontId="4"/>
  </si>
  <si>
    <t xml:space="preserve">　当町の経営指標は大部分が類似団体と比較して低く、人口減少に伴う使用料収入の減少、動力費の高騰や老朽化による更新需要の増大など経営状況は厳しさを増す一方である。
　供用開始以来、下水道使用料の見直しを行っておらず、適正な収入の確保のため、使用料改定の必要性に関する検証を行わなければならない。そのために、経営戦略の改定を行い、経営状況の分析を踏まえ、改善に向けた取組を実施する必要がある。
　令和６年度からは公営企業会計方式に移行し、より正確な経営状況を把握し、移行によって得られる情報を経営基盤の強化や財政マネジメントの取組に活用する。
　これらの取組みを進め、公営企業として持続可能な事業運営に努めていく。
</t>
    <rPh sb="25" eb="29">
      <t>ジンコウゲンショウ</t>
    </rPh>
    <rPh sb="30" eb="31">
      <t>トモナ</t>
    </rPh>
    <rPh sb="38" eb="40">
      <t>ゲンショウ</t>
    </rPh>
    <rPh sb="41" eb="43">
      <t>ドウリョク</t>
    </rPh>
    <rPh sb="43" eb="44">
      <t>ヒ</t>
    </rPh>
    <rPh sb="45" eb="47">
      <t>コウトウ</t>
    </rPh>
    <rPh sb="48" eb="51">
      <t>ロウキュウカ</t>
    </rPh>
    <rPh sb="54" eb="56">
      <t>コウシン</t>
    </rPh>
    <rPh sb="56" eb="58">
      <t>ジュヨウ</t>
    </rPh>
    <rPh sb="59" eb="61">
      <t>ゾウダイ</t>
    </rPh>
    <rPh sb="63" eb="65">
      <t>ケイエイ</t>
    </rPh>
    <rPh sb="65" eb="67">
      <t>ジョウキョウ</t>
    </rPh>
    <rPh sb="68" eb="69">
      <t>キビ</t>
    </rPh>
    <rPh sb="72" eb="73">
      <t>マ</t>
    </rPh>
    <rPh sb="74" eb="76">
      <t>イッポウ</t>
    </rPh>
    <rPh sb="92" eb="95">
      <t>シヨウリョウ</t>
    </rPh>
    <rPh sb="119" eb="122">
      <t>シヨウリョウ</t>
    </rPh>
    <rPh sb="122" eb="124">
      <t>カイテイ</t>
    </rPh>
    <rPh sb="125" eb="128">
      <t>ヒツヨウセイ</t>
    </rPh>
    <rPh sb="129" eb="130">
      <t>カン</t>
    </rPh>
    <rPh sb="132" eb="134">
      <t>ケンショウ</t>
    </rPh>
    <rPh sb="135" eb="136">
      <t>オコナ</t>
    </rPh>
    <rPh sb="152" eb="156">
      <t>ケイエイセンリャク</t>
    </rPh>
    <rPh sb="157" eb="159">
      <t>カイテイ</t>
    </rPh>
    <rPh sb="160" eb="161">
      <t>オコナ</t>
    </rPh>
    <rPh sb="163" eb="165">
      <t>ケイエイ</t>
    </rPh>
    <rPh sb="165" eb="167">
      <t>ジョウキョウ</t>
    </rPh>
    <rPh sb="168" eb="170">
      <t>ブンセキ</t>
    </rPh>
    <rPh sb="171" eb="172">
      <t>フ</t>
    </rPh>
    <rPh sb="175" eb="177">
      <t>カイゼン</t>
    </rPh>
    <rPh sb="178" eb="179">
      <t>ム</t>
    </rPh>
    <rPh sb="181" eb="183">
      <t>トリク</t>
    </rPh>
    <rPh sb="184" eb="186">
      <t>ジッシ</t>
    </rPh>
    <rPh sb="188" eb="190">
      <t>ヒツヨウ</t>
    </rPh>
    <rPh sb="210" eb="212">
      <t>ホウシキ</t>
    </rPh>
    <rPh sb="219" eb="221">
      <t>セイカク</t>
    </rPh>
    <rPh sb="222" eb="224">
      <t>ケイエイ</t>
    </rPh>
    <rPh sb="224" eb="226">
      <t>ジョウキョウ</t>
    </rPh>
    <rPh sb="227" eb="229">
      <t>ハアク</t>
    </rPh>
    <rPh sb="231" eb="233">
      <t>イコウ</t>
    </rPh>
    <rPh sb="237" eb="238">
      <t>エ</t>
    </rPh>
    <rPh sb="241" eb="243">
      <t>ジョウホウ</t>
    </rPh>
    <rPh sb="244" eb="246">
      <t>ケイエイ</t>
    </rPh>
    <rPh sb="246" eb="248">
      <t>キバン</t>
    </rPh>
    <rPh sb="249" eb="251">
      <t>キョウカ</t>
    </rPh>
    <rPh sb="252" eb="254">
      <t>ザイセイ</t>
    </rPh>
    <rPh sb="261" eb="263">
      <t>トリクミ</t>
    </rPh>
    <rPh sb="264" eb="266">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</si>
</sst>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D07-44AB-BFF2-553EE1D98AA7}"/>
            </c:ext>
          </c:extLst>
        </c:ser>
        <c:dLbls>
          <c:showLegendKey val="0"/>
          <c:showVal val="0"/>
          <c:showCatName val="0"/>
          <c:showSerName val="0"/>
          <c:showPercent val="0"/>
          <c:showBubbleSize val="0"/>
        </c:dLbls>
        <c:gapWidth val="150"/>
        <c:axId val="377490304"/>
        <c:axId val="37748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0.09</c:v>
                </c:pt>
              </c:numCache>
            </c:numRef>
          </c:val>
          <c:smooth val="0"/>
          <c:extLst xmlns:c16r2="http://schemas.microsoft.com/office/drawing/2015/06/chart">
            <c:ext xmlns:c16="http://schemas.microsoft.com/office/drawing/2014/chart" uri="{C3380CC4-5D6E-409C-BE32-E72D297353CC}">
              <c16:uniqueId val="{00000001-3D07-44AB-BFF2-553EE1D98AA7}"/>
            </c:ext>
          </c:extLst>
        </c:ser>
        <c:dLbls>
          <c:showLegendKey val="0"/>
          <c:showVal val="0"/>
          <c:showCatName val="0"/>
          <c:showSerName val="0"/>
          <c:showPercent val="0"/>
          <c:showBubbleSize val="0"/>
        </c:dLbls>
        <c:marker val="1"/>
        <c:smooth val="0"/>
        <c:axId val="377490304"/>
        <c:axId val="377485600"/>
      </c:lineChart>
      <c:dateAx>
        <c:axId val="377490304"/>
        <c:scaling>
          <c:orientation val="minMax"/>
        </c:scaling>
        <c:delete val="1"/>
        <c:axPos val="b"/>
        <c:numFmt formatCode="&quot;H&quot;yy" sourceLinked="1"/>
        <c:majorTickMark val="none"/>
        <c:minorTickMark val="none"/>
        <c:tickLblPos val="none"/>
        <c:crossAx val="377485600"/>
        <c:crosses val="autoZero"/>
        <c:auto val="1"/>
        <c:lblOffset val="100"/>
        <c:baseTimeUnit val="years"/>
      </c:dateAx>
      <c:valAx>
        <c:axId val="3774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42.48</c:v>
                </c:pt>
                <c:pt idx="1">
                  <c:v>41.7</c:v>
                </c:pt>
                <c:pt idx="2">
                  <c:v>41.24</c:v>
                </c:pt>
                <c:pt idx="3">
                  <c:v>39.479999999999997</c:v>
                </c:pt>
                <c:pt idx="4">
                  <c:v>38.24</c:v>
                </c:pt>
              </c:numCache>
            </c:numRef>
          </c:val>
          <c:extLst xmlns:c16r2="http://schemas.microsoft.com/office/drawing/2015/06/chart">
            <c:ext xmlns:c16="http://schemas.microsoft.com/office/drawing/2014/chart" uri="{C3380CC4-5D6E-409C-BE32-E72D297353CC}">
              <c16:uniqueId val="{00000000-0ACF-410A-B764-827E4EFC2BAA}"/>
            </c:ext>
          </c:extLst>
        </c:ser>
        <c:dLbls>
          <c:showLegendKey val="0"/>
          <c:showVal val="0"/>
          <c:showCatName val="0"/>
          <c:showSerName val="0"/>
          <c:showPercent val="0"/>
          <c:showBubbleSize val="0"/>
        </c:dLbls>
        <c:gapWidth val="150"/>
        <c:axId val="378511504"/>
        <c:axId val="378801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47.32</c:v>
                </c:pt>
              </c:numCache>
            </c:numRef>
          </c:val>
          <c:smooth val="0"/>
          <c:extLst xmlns:c16r2="http://schemas.microsoft.com/office/drawing/2015/06/chart">
            <c:ext xmlns:c16="http://schemas.microsoft.com/office/drawing/2014/chart" uri="{C3380CC4-5D6E-409C-BE32-E72D297353CC}">
              <c16:uniqueId val="{00000001-0ACF-410A-B764-827E4EFC2BAA}"/>
            </c:ext>
          </c:extLst>
        </c:ser>
        <c:dLbls>
          <c:showLegendKey val="0"/>
          <c:showVal val="0"/>
          <c:showCatName val="0"/>
          <c:showSerName val="0"/>
          <c:showPercent val="0"/>
          <c:showBubbleSize val="0"/>
        </c:dLbls>
        <c:marker val="1"/>
        <c:smooth val="0"/>
        <c:axId val="378511504"/>
        <c:axId val="378801848"/>
      </c:lineChart>
      <c:dateAx>
        <c:axId val="378511504"/>
        <c:scaling>
          <c:orientation val="minMax"/>
        </c:scaling>
        <c:delete val="1"/>
        <c:axPos val="b"/>
        <c:numFmt formatCode="&quot;H&quot;yy" sourceLinked="1"/>
        <c:majorTickMark val="none"/>
        <c:minorTickMark val="none"/>
        <c:tickLblPos val="none"/>
        <c:crossAx val="378801848"/>
        <c:crosses val="autoZero"/>
        <c:auto val="1"/>
        <c:lblOffset val="100"/>
        <c:baseTimeUnit val="years"/>
      </c:dateAx>
      <c:valAx>
        <c:axId val="37880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1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70.959999999999994</c:v>
                </c:pt>
                <c:pt idx="1">
                  <c:v>71.510000000000005</c:v>
                </c:pt>
                <c:pt idx="2">
                  <c:v>72.94</c:v>
                </c:pt>
                <c:pt idx="3">
                  <c:v>73.77</c:v>
                </c:pt>
                <c:pt idx="4">
                  <c:v>74.510000000000005</c:v>
                </c:pt>
              </c:numCache>
            </c:numRef>
          </c:val>
          <c:extLst xmlns:c16r2="http://schemas.microsoft.com/office/drawing/2015/06/chart">
            <c:ext xmlns:c16="http://schemas.microsoft.com/office/drawing/2014/chart" uri="{C3380CC4-5D6E-409C-BE32-E72D297353CC}">
              <c16:uniqueId val="{00000000-BBEA-49CE-840E-515729B08FD2}"/>
            </c:ext>
          </c:extLst>
        </c:ser>
        <c:dLbls>
          <c:showLegendKey val="0"/>
          <c:showVal val="0"/>
          <c:showCatName val="0"/>
          <c:showSerName val="0"/>
          <c:showPercent val="0"/>
          <c:showBubbleSize val="0"/>
        </c:dLbls>
        <c:gapWidth val="150"/>
        <c:axId val="378803416"/>
        <c:axId val="37880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81.33</c:v>
                </c:pt>
              </c:numCache>
            </c:numRef>
          </c:val>
          <c:smooth val="0"/>
          <c:extLst xmlns:c16r2="http://schemas.microsoft.com/office/drawing/2015/06/chart">
            <c:ext xmlns:c16="http://schemas.microsoft.com/office/drawing/2014/chart" uri="{C3380CC4-5D6E-409C-BE32-E72D297353CC}">
              <c16:uniqueId val="{00000001-BBEA-49CE-840E-515729B08FD2}"/>
            </c:ext>
          </c:extLst>
        </c:ser>
        <c:dLbls>
          <c:showLegendKey val="0"/>
          <c:showVal val="0"/>
          <c:showCatName val="0"/>
          <c:showSerName val="0"/>
          <c:showPercent val="0"/>
          <c:showBubbleSize val="0"/>
        </c:dLbls>
        <c:marker val="1"/>
        <c:smooth val="0"/>
        <c:axId val="378803416"/>
        <c:axId val="378804592"/>
      </c:lineChart>
      <c:dateAx>
        <c:axId val="378803416"/>
        <c:scaling>
          <c:orientation val="minMax"/>
        </c:scaling>
        <c:delete val="1"/>
        <c:axPos val="b"/>
        <c:numFmt formatCode="&quot;H&quot;yy" sourceLinked="1"/>
        <c:majorTickMark val="none"/>
        <c:minorTickMark val="none"/>
        <c:tickLblPos val="none"/>
        <c:crossAx val="378804592"/>
        <c:crosses val="autoZero"/>
        <c:auto val="1"/>
        <c:lblOffset val="100"/>
        <c:baseTimeUnit val="years"/>
      </c:dateAx>
      <c:valAx>
        <c:axId val="37880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80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93.01</c:v>
                </c:pt>
                <c:pt idx="1">
                  <c:v>89.62</c:v>
                </c:pt>
                <c:pt idx="2">
                  <c:v>93.91</c:v>
                </c:pt>
                <c:pt idx="3">
                  <c:v>86.57</c:v>
                </c:pt>
                <c:pt idx="4">
                  <c:v>95.71</c:v>
                </c:pt>
              </c:numCache>
            </c:numRef>
          </c:val>
          <c:extLst xmlns:c16r2="http://schemas.microsoft.com/office/drawing/2015/06/chart">
            <c:ext xmlns:c16="http://schemas.microsoft.com/office/drawing/2014/chart" uri="{C3380CC4-5D6E-409C-BE32-E72D297353CC}">
              <c16:uniqueId val="{00000000-2F66-4BB6-BE3D-47D6F16EFB72}"/>
            </c:ext>
          </c:extLst>
        </c:ser>
        <c:dLbls>
          <c:showLegendKey val="0"/>
          <c:showVal val="0"/>
          <c:showCatName val="0"/>
          <c:showSerName val="0"/>
          <c:showPercent val="0"/>
          <c:showBubbleSize val="0"/>
        </c:dLbls>
        <c:gapWidth val="150"/>
        <c:axId val="377489128"/>
        <c:axId val="37748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66-4BB6-BE3D-47D6F16EFB72}"/>
            </c:ext>
          </c:extLst>
        </c:ser>
        <c:dLbls>
          <c:showLegendKey val="0"/>
          <c:showVal val="0"/>
          <c:showCatName val="0"/>
          <c:showSerName val="0"/>
          <c:showPercent val="0"/>
          <c:showBubbleSize val="0"/>
        </c:dLbls>
        <c:marker val="1"/>
        <c:smooth val="0"/>
        <c:axId val="377489128"/>
        <c:axId val="377487168"/>
      </c:lineChart>
      <c:dateAx>
        <c:axId val="377489128"/>
        <c:scaling>
          <c:orientation val="minMax"/>
        </c:scaling>
        <c:delete val="1"/>
        <c:axPos val="b"/>
        <c:numFmt formatCode="&quot;H&quot;yy" sourceLinked="1"/>
        <c:majorTickMark val="none"/>
        <c:minorTickMark val="none"/>
        <c:tickLblPos val="none"/>
        <c:crossAx val="377487168"/>
        <c:crosses val="autoZero"/>
        <c:auto val="1"/>
        <c:lblOffset val="100"/>
        <c:baseTimeUnit val="years"/>
      </c:dateAx>
      <c:valAx>
        <c:axId val="3774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8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1A-493E-A149-4E55EEE80DCE}"/>
            </c:ext>
          </c:extLst>
        </c:ser>
        <c:dLbls>
          <c:showLegendKey val="0"/>
          <c:showVal val="0"/>
          <c:showCatName val="0"/>
          <c:showSerName val="0"/>
          <c:showPercent val="0"/>
          <c:showBubbleSize val="0"/>
        </c:dLbls>
        <c:gapWidth val="150"/>
        <c:axId val="377489520"/>
        <c:axId val="37748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1A-493E-A149-4E55EEE80DCE}"/>
            </c:ext>
          </c:extLst>
        </c:ser>
        <c:dLbls>
          <c:showLegendKey val="0"/>
          <c:showVal val="0"/>
          <c:showCatName val="0"/>
          <c:showSerName val="0"/>
          <c:showPercent val="0"/>
          <c:showBubbleSize val="0"/>
        </c:dLbls>
        <c:marker val="1"/>
        <c:smooth val="0"/>
        <c:axId val="377489520"/>
        <c:axId val="377489912"/>
      </c:lineChart>
      <c:dateAx>
        <c:axId val="377489520"/>
        <c:scaling>
          <c:orientation val="minMax"/>
        </c:scaling>
        <c:delete val="1"/>
        <c:axPos val="b"/>
        <c:numFmt formatCode="&quot;H&quot;yy" sourceLinked="1"/>
        <c:majorTickMark val="none"/>
        <c:minorTickMark val="none"/>
        <c:tickLblPos val="none"/>
        <c:crossAx val="377489912"/>
        <c:crosses val="autoZero"/>
        <c:auto val="1"/>
        <c:lblOffset val="100"/>
        <c:baseTimeUnit val="years"/>
      </c:dateAx>
      <c:valAx>
        <c:axId val="37748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8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6B-4EA2-855F-96C7365323B5}"/>
            </c:ext>
          </c:extLst>
        </c:ser>
        <c:dLbls>
          <c:showLegendKey val="0"/>
          <c:showVal val="0"/>
          <c:showCatName val="0"/>
          <c:showSerName val="0"/>
          <c:showPercent val="0"/>
          <c:showBubbleSize val="0"/>
        </c:dLbls>
        <c:gapWidth val="150"/>
        <c:axId val="377488344"/>
        <c:axId val="37748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6B-4EA2-855F-96C7365323B5}"/>
            </c:ext>
          </c:extLst>
        </c:ser>
        <c:dLbls>
          <c:showLegendKey val="0"/>
          <c:showVal val="0"/>
          <c:showCatName val="0"/>
          <c:showSerName val="0"/>
          <c:showPercent val="0"/>
          <c:showBubbleSize val="0"/>
        </c:dLbls>
        <c:marker val="1"/>
        <c:smooth val="0"/>
        <c:axId val="377488344"/>
        <c:axId val="377483248"/>
      </c:lineChart>
      <c:dateAx>
        <c:axId val="377488344"/>
        <c:scaling>
          <c:orientation val="minMax"/>
        </c:scaling>
        <c:delete val="1"/>
        <c:axPos val="b"/>
        <c:numFmt formatCode="&quot;H&quot;yy" sourceLinked="1"/>
        <c:majorTickMark val="none"/>
        <c:minorTickMark val="none"/>
        <c:tickLblPos val="none"/>
        <c:crossAx val="377483248"/>
        <c:crosses val="autoZero"/>
        <c:auto val="1"/>
        <c:lblOffset val="100"/>
        <c:baseTimeUnit val="years"/>
      </c:dateAx>
      <c:valAx>
        <c:axId val="37748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8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3E-470F-B23C-F44CCEC386D5}"/>
            </c:ext>
          </c:extLst>
        </c:ser>
        <c:dLbls>
          <c:showLegendKey val="0"/>
          <c:showVal val="0"/>
          <c:showCatName val="0"/>
          <c:showSerName val="0"/>
          <c:showPercent val="0"/>
          <c:showBubbleSize val="0"/>
        </c:dLbls>
        <c:gapWidth val="150"/>
        <c:axId val="377485208"/>
        <c:axId val="37851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3E-470F-B23C-F44CCEC386D5}"/>
            </c:ext>
          </c:extLst>
        </c:ser>
        <c:dLbls>
          <c:showLegendKey val="0"/>
          <c:showVal val="0"/>
          <c:showCatName val="0"/>
          <c:showSerName val="0"/>
          <c:showPercent val="0"/>
          <c:showBubbleSize val="0"/>
        </c:dLbls>
        <c:marker val="1"/>
        <c:smooth val="0"/>
        <c:axId val="377485208"/>
        <c:axId val="378514640"/>
      </c:lineChart>
      <c:dateAx>
        <c:axId val="377485208"/>
        <c:scaling>
          <c:orientation val="minMax"/>
        </c:scaling>
        <c:delete val="1"/>
        <c:axPos val="b"/>
        <c:numFmt formatCode="&quot;H&quot;yy" sourceLinked="1"/>
        <c:majorTickMark val="none"/>
        <c:minorTickMark val="none"/>
        <c:tickLblPos val="none"/>
        <c:crossAx val="378514640"/>
        <c:crosses val="autoZero"/>
        <c:auto val="1"/>
        <c:lblOffset val="100"/>
        <c:baseTimeUnit val="years"/>
      </c:dateAx>
      <c:valAx>
        <c:axId val="37851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8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ED-4AD9-9759-E8C707827694}"/>
            </c:ext>
          </c:extLst>
        </c:ser>
        <c:dLbls>
          <c:showLegendKey val="0"/>
          <c:showVal val="0"/>
          <c:showCatName val="0"/>
          <c:showSerName val="0"/>
          <c:showPercent val="0"/>
          <c:showBubbleSize val="0"/>
        </c:dLbls>
        <c:gapWidth val="150"/>
        <c:axId val="378510720"/>
        <c:axId val="3785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ED-4AD9-9759-E8C707827694}"/>
            </c:ext>
          </c:extLst>
        </c:ser>
        <c:dLbls>
          <c:showLegendKey val="0"/>
          <c:showVal val="0"/>
          <c:showCatName val="0"/>
          <c:showSerName val="0"/>
          <c:showPercent val="0"/>
          <c:showBubbleSize val="0"/>
        </c:dLbls>
        <c:marker val="1"/>
        <c:smooth val="0"/>
        <c:axId val="378510720"/>
        <c:axId val="378515424"/>
      </c:lineChart>
      <c:dateAx>
        <c:axId val="378510720"/>
        <c:scaling>
          <c:orientation val="minMax"/>
        </c:scaling>
        <c:delete val="1"/>
        <c:axPos val="b"/>
        <c:numFmt formatCode="&quot;H&quot;yy" sourceLinked="1"/>
        <c:majorTickMark val="none"/>
        <c:minorTickMark val="none"/>
        <c:tickLblPos val="none"/>
        <c:crossAx val="378515424"/>
        <c:crosses val="autoZero"/>
        <c:auto val="1"/>
        <c:lblOffset val="100"/>
        <c:baseTimeUnit val="years"/>
      </c:dateAx>
      <c:valAx>
        <c:axId val="3785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164.18</c:v>
                </c:pt>
                <c:pt idx="1">
                  <c:v>169.2</c:v>
                </c:pt>
                <c:pt idx="2">
                  <c:v>87.76</c:v>
                </c:pt>
                <c:pt idx="3">
                  <c:v>41.53</c:v>
                </c:pt>
                <c:pt idx="4">
                  <c:v>14.29</c:v>
                </c:pt>
              </c:numCache>
            </c:numRef>
          </c:val>
          <c:extLst xmlns:c16r2="http://schemas.microsoft.com/office/drawing/2015/06/chart">
            <c:ext xmlns:c16="http://schemas.microsoft.com/office/drawing/2014/chart" uri="{C3380CC4-5D6E-409C-BE32-E72D297353CC}">
              <c16:uniqueId val="{00000000-A30D-4F94-84AF-6309BFF9632F}"/>
            </c:ext>
          </c:extLst>
        </c:ser>
        <c:dLbls>
          <c:showLegendKey val="0"/>
          <c:showVal val="0"/>
          <c:showCatName val="0"/>
          <c:showSerName val="0"/>
          <c:showPercent val="0"/>
          <c:showBubbleSize val="0"/>
        </c:dLbls>
        <c:gapWidth val="150"/>
        <c:axId val="378513856"/>
        <c:axId val="37851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1194.56</c:v>
                </c:pt>
              </c:numCache>
            </c:numRef>
          </c:val>
          <c:smooth val="0"/>
          <c:extLst xmlns:c16r2="http://schemas.microsoft.com/office/drawing/2015/06/chart">
            <c:ext xmlns:c16="http://schemas.microsoft.com/office/drawing/2014/chart" uri="{C3380CC4-5D6E-409C-BE32-E72D297353CC}">
              <c16:uniqueId val="{00000001-A30D-4F94-84AF-6309BFF9632F}"/>
            </c:ext>
          </c:extLst>
        </c:ser>
        <c:dLbls>
          <c:showLegendKey val="0"/>
          <c:showVal val="0"/>
          <c:showCatName val="0"/>
          <c:showSerName val="0"/>
          <c:showPercent val="0"/>
          <c:showBubbleSize val="0"/>
        </c:dLbls>
        <c:marker val="1"/>
        <c:smooth val="0"/>
        <c:axId val="378513856"/>
        <c:axId val="378514248"/>
      </c:lineChart>
      <c:dateAx>
        <c:axId val="378513856"/>
        <c:scaling>
          <c:orientation val="minMax"/>
        </c:scaling>
        <c:delete val="1"/>
        <c:axPos val="b"/>
        <c:numFmt formatCode="&quot;H&quot;yy" sourceLinked="1"/>
        <c:majorTickMark val="none"/>
        <c:minorTickMark val="none"/>
        <c:tickLblPos val="none"/>
        <c:crossAx val="378514248"/>
        <c:crosses val="autoZero"/>
        <c:auto val="1"/>
        <c:lblOffset val="100"/>
        <c:baseTimeUnit val="years"/>
      </c:dateAx>
      <c:valAx>
        <c:axId val="37851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64.94</c:v>
                </c:pt>
                <c:pt idx="1">
                  <c:v>61.71</c:v>
                </c:pt>
                <c:pt idx="2">
                  <c:v>81.96</c:v>
                </c:pt>
                <c:pt idx="3">
                  <c:v>61.56</c:v>
                </c:pt>
                <c:pt idx="4">
                  <c:v>59.04</c:v>
                </c:pt>
              </c:numCache>
            </c:numRef>
          </c:val>
          <c:extLst xmlns:c16r2="http://schemas.microsoft.com/office/drawing/2015/06/chart">
            <c:ext xmlns:c16="http://schemas.microsoft.com/office/drawing/2014/chart" uri="{C3380CC4-5D6E-409C-BE32-E72D297353CC}">
              <c16:uniqueId val="{00000000-ECF3-4636-A4C5-BC216E5A100D}"/>
            </c:ext>
          </c:extLst>
        </c:ser>
        <c:dLbls>
          <c:showLegendKey val="0"/>
          <c:showVal val="0"/>
          <c:showCatName val="0"/>
          <c:showSerName val="0"/>
          <c:showPercent val="0"/>
          <c:showBubbleSize val="0"/>
        </c:dLbls>
        <c:gapWidth val="150"/>
        <c:axId val="378515816"/>
        <c:axId val="37851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76.78</c:v>
                </c:pt>
              </c:numCache>
            </c:numRef>
          </c:val>
          <c:smooth val="0"/>
          <c:extLst xmlns:c16r2="http://schemas.microsoft.com/office/drawing/2015/06/chart">
            <c:ext xmlns:c16="http://schemas.microsoft.com/office/drawing/2014/chart" uri="{C3380CC4-5D6E-409C-BE32-E72D297353CC}">
              <c16:uniqueId val="{00000001-ECF3-4636-A4C5-BC216E5A100D}"/>
            </c:ext>
          </c:extLst>
        </c:ser>
        <c:dLbls>
          <c:showLegendKey val="0"/>
          <c:showVal val="0"/>
          <c:showCatName val="0"/>
          <c:showSerName val="0"/>
          <c:showPercent val="0"/>
          <c:showBubbleSize val="0"/>
        </c:dLbls>
        <c:marker val="1"/>
        <c:smooth val="0"/>
        <c:axId val="378515816"/>
        <c:axId val="378517776"/>
      </c:lineChart>
      <c:dateAx>
        <c:axId val="378515816"/>
        <c:scaling>
          <c:orientation val="minMax"/>
        </c:scaling>
        <c:delete val="1"/>
        <c:axPos val="b"/>
        <c:numFmt formatCode="&quot;H&quot;yy" sourceLinked="1"/>
        <c:majorTickMark val="none"/>
        <c:minorTickMark val="none"/>
        <c:tickLblPos val="none"/>
        <c:crossAx val="378517776"/>
        <c:crosses val="autoZero"/>
        <c:auto val="1"/>
        <c:lblOffset val="100"/>
        <c:baseTimeUnit val="years"/>
      </c:dateAx>
      <c:valAx>
        <c:axId val="37851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1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249.12</c:v>
                </c:pt>
                <c:pt idx="1">
                  <c:v>266.27999999999997</c:v>
                </c:pt>
                <c:pt idx="2">
                  <c:v>199.78</c:v>
                </c:pt>
                <c:pt idx="3">
                  <c:v>267.83</c:v>
                </c:pt>
                <c:pt idx="4">
                  <c:v>282.97000000000003</c:v>
                </c:pt>
              </c:numCache>
            </c:numRef>
          </c:val>
          <c:extLst xmlns:c16r2="http://schemas.microsoft.com/office/drawing/2015/06/chart">
            <c:ext xmlns:c16="http://schemas.microsoft.com/office/drawing/2014/chart" uri="{C3380CC4-5D6E-409C-BE32-E72D297353CC}">
              <c16:uniqueId val="{00000000-E64E-48F0-8953-ADB2A199F224}"/>
            </c:ext>
          </c:extLst>
        </c:ser>
        <c:dLbls>
          <c:showLegendKey val="0"/>
          <c:showVal val="0"/>
          <c:showCatName val="0"/>
          <c:showSerName val="0"/>
          <c:showPercent val="0"/>
          <c:showBubbleSize val="0"/>
        </c:dLbls>
        <c:gapWidth val="150"/>
        <c:axId val="378512680"/>
        <c:axId val="37851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224.31</c:v>
                </c:pt>
              </c:numCache>
            </c:numRef>
          </c:val>
          <c:smooth val="0"/>
          <c:extLst xmlns:c16r2="http://schemas.microsoft.com/office/drawing/2015/06/chart">
            <c:ext xmlns:c16="http://schemas.microsoft.com/office/drawing/2014/chart" uri="{C3380CC4-5D6E-409C-BE32-E72D297353CC}">
              <c16:uniqueId val="{00000001-E64E-48F0-8953-ADB2A199F224}"/>
            </c:ext>
          </c:extLst>
        </c:ser>
        <c:dLbls>
          <c:showLegendKey val="0"/>
          <c:showVal val="0"/>
          <c:showCatName val="0"/>
          <c:showSerName val="0"/>
          <c:showPercent val="0"/>
          <c:showBubbleSize val="0"/>
        </c:dLbls>
        <c:marker val="1"/>
        <c:smooth val="0"/>
        <c:axId val="378512680"/>
        <c:axId val="378517384"/>
      </c:lineChart>
      <c:dateAx>
        <c:axId val="378512680"/>
        <c:scaling>
          <c:orientation val="minMax"/>
        </c:scaling>
        <c:delete val="1"/>
        <c:axPos val="b"/>
        <c:numFmt formatCode="&quot;H&quot;yy" sourceLinked="1"/>
        <c:majorTickMark val="none"/>
        <c:minorTickMark val="none"/>
        <c:tickLblPos val="none"/>
        <c:crossAx val="378517384"/>
        <c:crosses val="autoZero"/>
        <c:auto val="1"/>
        <c:lblOffset val="100"/>
        <c:baseTimeUnit val="years"/>
      </c:dateAx>
      <c:valAx>
        <c:axId val="37851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1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岩手県　岩泉町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5">
        <f>データ!S6</f>
        <v>8310</v>
      </c>
      <c r="AM8" s="55"/>
      <c r="AN8" s="55"/>
      <c r="AO8" s="55"/>
      <c r="AP8" s="55"/>
      <c r="AQ8" s="55"/>
      <c r="AR8" s="55"/>
      <c r="AS8" s="55"/>
      <c r="AT8" s="54">
        <f>データ!T6</f>
        <v>992.36</v>
      </c>
      <c r="AU8" s="54"/>
      <c r="AV8" s="54"/>
      <c r="AW8" s="54"/>
      <c r="AX8" s="54"/>
      <c r="AY8" s="54"/>
      <c r="AZ8" s="54"/>
      <c r="BA8" s="54"/>
      <c r="BB8" s="54">
        <f>データ!U6</f>
        <v>8.3699999999999992</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30.39</v>
      </c>
      <c r="Q10" s="54"/>
      <c r="R10" s="54"/>
      <c r="S10" s="54"/>
      <c r="T10" s="54"/>
      <c r="U10" s="54"/>
      <c r="V10" s="54"/>
      <c r="W10" s="54">
        <f>データ!Q6</f>
        <v>113.2</v>
      </c>
      <c r="X10" s="54"/>
      <c r="Y10" s="54"/>
      <c r="Z10" s="54"/>
      <c r="AA10" s="54"/>
      <c r="AB10" s="54"/>
      <c r="AC10" s="54"/>
      <c r="AD10" s="55">
        <f>データ!R6</f>
        <v>2750</v>
      </c>
      <c r="AE10" s="55"/>
      <c r="AF10" s="55"/>
      <c r="AG10" s="55"/>
      <c r="AH10" s="55"/>
      <c r="AI10" s="55"/>
      <c r="AJ10" s="55"/>
      <c r="AK10" s="2"/>
      <c r="AL10" s="55">
        <f>データ!V6</f>
        <v>2491</v>
      </c>
      <c r="AM10" s="55"/>
      <c r="AN10" s="55"/>
      <c r="AO10" s="55"/>
      <c r="AP10" s="55"/>
      <c r="AQ10" s="55"/>
      <c r="AR10" s="55"/>
      <c r="AS10" s="55"/>
      <c r="AT10" s="54">
        <f>データ!W6</f>
        <v>1</v>
      </c>
      <c r="AU10" s="54"/>
      <c r="AV10" s="54"/>
      <c r="AW10" s="54"/>
      <c r="AX10" s="54"/>
      <c r="AY10" s="54"/>
      <c r="AZ10" s="54"/>
      <c r="BA10" s="54"/>
      <c r="BB10" s="54">
        <f>データ!X6</f>
        <v>2491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121</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122</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45</v>
      </c>
      <c r="N86" s="12" t="s">
        <v>46</v>
      </c>
      <c r="O86" s="12" t="str">
        <f>データ!EO6</f>
        <v>【0.23】</v>
      </c>
    </row>
  </sheetData>
  <sheetProtection algorithmName="SHA-512" hashValue="qej/E6JjKGPgZuCzd/5rk4MGzz2KN8ups6X/Oj1L1xoks1m4mUUuTXhw0rjH6QiMGcJvGb5xMvxnS1g4im1m+A==" saltValue="BYMomJnNcJy+CGrFurYF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48</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49</v>
      </c>
      <c r="B3" s="15" t="s">
        <v>50</v>
      </c>
      <c r="C3" s="15" t="s">
        <v>51</v>
      </c>
      <c r="D3" s="15" t="s">
        <v>52</v>
      </c>
      <c r="E3" s="15" t="s">
        <v>53</v>
      </c>
      <c r="F3" s="15" t="s">
        <v>54</v>
      </c>
      <c r="G3" s="15" t="s">
        <v>55</v>
      </c>
      <c r="H3" s="73" t="s">
        <v>56</v>
      </c>
      <c r="I3" s="74"/>
      <c r="J3" s="74"/>
      <c r="K3" s="74"/>
      <c r="L3" s="74"/>
      <c r="M3" s="74"/>
      <c r="N3" s="74"/>
      <c r="O3" s="74"/>
      <c r="P3" s="74"/>
      <c r="Q3" s="74"/>
      <c r="R3" s="74"/>
      <c r="S3" s="74"/>
      <c r="T3" s="74"/>
      <c r="U3" s="74"/>
      <c r="V3" s="74"/>
      <c r="W3" s="74"/>
      <c r="X3" s="75"/>
      <c r="Y3" s="79"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59</v>
      </c>
      <c r="B4" s="16"/>
      <c r="C4" s="16"/>
      <c r="D4" s="16"/>
      <c r="E4" s="16"/>
      <c r="F4" s="16"/>
      <c r="G4" s="16"/>
      <c r="H4" s="76"/>
      <c r="I4" s="77"/>
      <c r="J4" s="77"/>
      <c r="K4" s="77"/>
      <c r="L4" s="77"/>
      <c r="M4" s="77"/>
      <c r="N4" s="77"/>
      <c r="O4" s="77"/>
      <c r="P4" s="77"/>
      <c r="Q4" s="77"/>
      <c r="R4" s="77"/>
      <c r="S4" s="77"/>
      <c r="T4" s="77"/>
      <c r="U4" s="77"/>
      <c r="V4" s="77"/>
      <c r="W4" s="77"/>
      <c r="X4" s="78"/>
      <c r="Y4" s="72" t="s">
        <v>60</v>
      </c>
      <c r="Z4" s="72"/>
      <c r="AA4" s="72"/>
      <c r="AB4" s="72"/>
      <c r="AC4" s="72"/>
      <c r="AD4" s="72"/>
      <c r="AE4" s="72"/>
      <c r="AF4" s="72"/>
      <c r="AG4" s="72"/>
      <c r="AH4" s="72"/>
      <c r="AI4" s="72"/>
      <c r="AJ4" s="72" t="s">
        <v>61</v>
      </c>
      <c r="AK4" s="72"/>
      <c r="AL4" s="72"/>
      <c r="AM4" s="72"/>
      <c r="AN4" s="72"/>
      <c r="AO4" s="72"/>
      <c r="AP4" s="72"/>
      <c r="AQ4" s="72"/>
      <c r="AR4" s="72"/>
      <c r="AS4" s="72"/>
      <c r="AT4" s="72"/>
      <c r="AU4" s="72" t="s">
        <v>62</v>
      </c>
      <c r="AV4" s="72"/>
      <c r="AW4" s="72"/>
      <c r="AX4" s="72"/>
      <c r="AY4" s="72"/>
      <c r="AZ4" s="72"/>
      <c r="BA4" s="72"/>
      <c r="BB4" s="72"/>
      <c r="BC4" s="72"/>
      <c r="BD4" s="72"/>
      <c r="BE4" s="72"/>
      <c r="BF4" s="72" t="s">
        <v>63</v>
      </c>
      <c r="BG4" s="72"/>
      <c r="BH4" s="72"/>
      <c r="BI4" s="72"/>
      <c r="BJ4" s="72"/>
      <c r="BK4" s="72"/>
      <c r="BL4" s="72"/>
      <c r="BM4" s="72"/>
      <c r="BN4" s="72"/>
      <c r="BO4" s="72"/>
      <c r="BP4" s="72"/>
      <c r="BQ4" s="72" t="s">
        <v>64</v>
      </c>
      <c r="BR4" s="72"/>
      <c r="BS4" s="72"/>
      <c r="BT4" s="72"/>
      <c r="BU4" s="72"/>
      <c r="BV4" s="72"/>
      <c r="BW4" s="72"/>
      <c r="BX4" s="72"/>
      <c r="BY4" s="72"/>
      <c r="BZ4" s="72"/>
      <c r="CA4" s="72"/>
      <c r="CB4" s="72" t="s">
        <v>65</v>
      </c>
      <c r="CC4" s="72"/>
      <c r="CD4" s="72"/>
      <c r="CE4" s="72"/>
      <c r="CF4" s="72"/>
      <c r="CG4" s="72"/>
      <c r="CH4" s="72"/>
      <c r="CI4" s="72"/>
      <c r="CJ4" s="72"/>
      <c r="CK4" s="72"/>
      <c r="CL4" s="72"/>
      <c r="CM4" s="72" t="s">
        <v>66</v>
      </c>
      <c r="CN4" s="72"/>
      <c r="CO4" s="72"/>
      <c r="CP4" s="72"/>
      <c r="CQ4" s="72"/>
      <c r="CR4" s="72"/>
      <c r="CS4" s="72"/>
      <c r="CT4" s="72"/>
      <c r="CU4" s="72"/>
      <c r="CV4" s="72"/>
      <c r="CW4" s="72"/>
      <c r="CX4" s="72" t="s">
        <v>67</v>
      </c>
      <c r="CY4" s="72"/>
      <c r="CZ4" s="72"/>
      <c r="DA4" s="72"/>
      <c r="DB4" s="72"/>
      <c r="DC4" s="72"/>
      <c r="DD4" s="72"/>
      <c r="DE4" s="72"/>
      <c r="DF4" s="72"/>
      <c r="DG4" s="72"/>
      <c r="DH4" s="72"/>
      <c r="DI4" s="72" t="s">
        <v>68</v>
      </c>
      <c r="DJ4" s="72"/>
      <c r="DK4" s="72"/>
      <c r="DL4" s="72"/>
      <c r="DM4" s="72"/>
      <c r="DN4" s="72"/>
      <c r="DO4" s="72"/>
      <c r="DP4" s="72"/>
      <c r="DQ4" s="72"/>
      <c r="DR4" s="72"/>
      <c r="DS4" s="72"/>
      <c r="DT4" s="72" t="s">
        <v>69</v>
      </c>
      <c r="DU4" s="72"/>
      <c r="DV4" s="72"/>
      <c r="DW4" s="72"/>
      <c r="DX4" s="72"/>
      <c r="DY4" s="72"/>
      <c r="DZ4" s="72"/>
      <c r="EA4" s="72"/>
      <c r="EB4" s="72"/>
      <c r="EC4" s="72"/>
      <c r="ED4" s="72"/>
      <c r="EE4" s="72" t="s">
        <v>70</v>
      </c>
      <c r="EF4" s="72"/>
      <c r="EG4" s="72"/>
      <c r="EH4" s="72"/>
      <c r="EI4" s="72"/>
      <c r="EJ4" s="72"/>
      <c r="EK4" s="72"/>
      <c r="EL4" s="72"/>
      <c r="EM4" s="72"/>
      <c r="EN4" s="72"/>
      <c r="EO4" s="72"/>
    </row>
    <row r="5" spans="1:145" x14ac:dyDescent="0.15">
      <c r="A5" s="14" t="s">
        <v>71</v>
      </c>
      <c r="B5" s="17"/>
      <c r="C5" s="17"/>
      <c r="D5" s="17"/>
      <c r="E5" s="17"/>
      <c r="F5" s="17"/>
      <c r="G5" s="17"/>
      <c r="H5" s="18" t="s">
        <v>72</v>
      </c>
      <c r="I5" s="18" t="s">
        <v>73</v>
      </c>
      <c r="J5" s="18" t="s">
        <v>74</v>
      </c>
      <c r="K5" s="18" t="s">
        <v>75</v>
      </c>
      <c r="L5" s="18" t="s">
        <v>76</v>
      </c>
      <c r="M5" s="18" t="s">
        <v>5</v>
      </c>
      <c r="N5" s="18" t="s">
        <v>77</v>
      </c>
      <c r="O5" s="18" t="s">
        <v>78</v>
      </c>
      <c r="P5" s="18" t="s">
        <v>79</v>
      </c>
      <c r="Q5" s="18" t="s">
        <v>80</v>
      </c>
      <c r="R5" s="18" t="s">
        <v>81</v>
      </c>
      <c r="S5" s="18" t="s">
        <v>82</v>
      </c>
      <c r="T5" s="18" t="s">
        <v>83</v>
      </c>
      <c r="U5" s="18" t="s">
        <v>84</v>
      </c>
      <c r="V5" s="18" t="s">
        <v>85</v>
      </c>
      <c r="W5" s="18" t="s">
        <v>86</v>
      </c>
      <c r="X5" s="18" t="s">
        <v>87</v>
      </c>
      <c r="Y5" s="18" t="s">
        <v>88</v>
      </c>
      <c r="Z5" s="18" t="s">
        <v>89</v>
      </c>
      <c r="AA5" s="18" t="s">
        <v>90</v>
      </c>
      <c r="AB5" s="18" t="s">
        <v>91</v>
      </c>
      <c r="AC5" s="18" t="s">
        <v>92</v>
      </c>
      <c r="AD5" s="18" t="s">
        <v>93</v>
      </c>
      <c r="AE5" s="18" t="s">
        <v>94</v>
      </c>
      <c r="AF5" s="18" t="s">
        <v>95</v>
      </c>
      <c r="AG5" s="18" t="s">
        <v>96</v>
      </c>
      <c r="AH5" s="18" t="s">
        <v>97</v>
      </c>
      <c r="AI5" s="18" t="s">
        <v>31</v>
      </c>
      <c r="AJ5" s="18" t="s">
        <v>88</v>
      </c>
      <c r="AK5" s="18" t="s">
        <v>89</v>
      </c>
      <c r="AL5" s="18" t="s">
        <v>90</v>
      </c>
      <c r="AM5" s="18" t="s">
        <v>91</v>
      </c>
      <c r="AN5" s="18" t="s">
        <v>92</v>
      </c>
      <c r="AO5" s="18" t="s">
        <v>93</v>
      </c>
      <c r="AP5" s="18" t="s">
        <v>94</v>
      </c>
      <c r="AQ5" s="18" t="s">
        <v>95</v>
      </c>
      <c r="AR5" s="18" t="s">
        <v>96</v>
      </c>
      <c r="AS5" s="18" t="s">
        <v>97</v>
      </c>
      <c r="AT5" s="18" t="s">
        <v>98</v>
      </c>
      <c r="AU5" s="18" t="s">
        <v>88</v>
      </c>
      <c r="AV5" s="18" t="s">
        <v>89</v>
      </c>
      <c r="AW5" s="18" t="s">
        <v>90</v>
      </c>
      <c r="AX5" s="18" t="s">
        <v>91</v>
      </c>
      <c r="AY5" s="18" t="s">
        <v>92</v>
      </c>
      <c r="AZ5" s="18" t="s">
        <v>93</v>
      </c>
      <c r="BA5" s="18" t="s">
        <v>94</v>
      </c>
      <c r="BB5" s="18" t="s">
        <v>95</v>
      </c>
      <c r="BC5" s="18" t="s">
        <v>96</v>
      </c>
      <c r="BD5" s="18" t="s">
        <v>97</v>
      </c>
      <c r="BE5" s="18" t="s">
        <v>98</v>
      </c>
      <c r="BF5" s="18" t="s">
        <v>88</v>
      </c>
      <c r="BG5" s="18" t="s">
        <v>89</v>
      </c>
      <c r="BH5" s="18" t="s">
        <v>90</v>
      </c>
      <c r="BI5" s="18" t="s">
        <v>91</v>
      </c>
      <c r="BJ5" s="18" t="s">
        <v>92</v>
      </c>
      <c r="BK5" s="18" t="s">
        <v>93</v>
      </c>
      <c r="BL5" s="18" t="s">
        <v>94</v>
      </c>
      <c r="BM5" s="18" t="s">
        <v>95</v>
      </c>
      <c r="BN5" s="18" t="s">
        <v>96</v>
      </c>
      <c r="BO5" s="18" t="s">
        <v>97</v>
      </c>
      <c r="BP5" s="18" t="s">
        <v>98</v>
      </c>
      <c r="BQ5" s="18" t="s">
        <v>88</v>
      </c>
      <c r="BR5" s="18" t="s">
        <v>89</v>
      </c>
      <c r="BS5" s="18" t="s">
        <v>90</v>
      </c>
      <c r="BT5" s="18" t="s">
        <v>91</v>
      </c>
      <c r="BU5" s="18" t="s">
        <v>92</v>
      </c>
      <c r="BV5" s="18" t="s">
        <v>93</v>
      </c>
      <c r="BW5" s="18" t="s">
        <v>94</v>
      </c>
      <c r="BX5" s="18" t="s">
        <v>95</v>
      </c>
      <c r="BY5" s="18" t="s">
        <v>96</v>
      </c>
      <c r="BZ5" s="18" t="s">
        <v>97</v>
      </c>
      <c r="CA5" s="18" t="s">
        <v>98</v>
      </c>
      <c r="CB5" s="18" t="s">
        <v>88</v>
      </c>
      <c r="CC5" s="18" t="s">
        <v>89</v>
      </c>
      <c r="CD5" s="18" t="s">
        <v>90</v>
      </c>
      <c r="CE5" s="18" t="s">
        <v>91</v>
      </c>
      <c r="CF5" s="18" t="s">
        <v>92</v>
      </c>
      <c r="CG5" s="18" t="s">
        <v>93</v>
      </c>
      <c r="CH5" s="18" t="s">
        <v>94</v>
      </c>
      <c r="CI5" s="18" t="s">
        <v>95</v>
      </c>
      <c r="CJ5" s="18" t="s">
        <v>96</v>
      </c>
      <c r="CK5" s="18" t="s">
        <v>97</v>
      </c>
      <c r="CL5" s="18" t="s">
        <v>98</v>
      </c>
      <c r="CM5" s="18" t="s">
        <v>88</v>
      </c>
      <c r="CN5" s="18" t="s">
        <v>89</v>
      </c>
      <c r="CO5" s="18" t="s">
        <v>90</v>
      </c>
      <c r="CP5" s="18" t="s">
        <v>91</v>
      </c>
      <c r="CQ5" s="18" t="s">
        <v>92</v>
      </c>
      <c r="CR5" s="18" t="s">
        <v>93</v>
      </c>
      <c r="CS5" s="18" t="s">
        <v>94</v>
      </c>
      <c r="CT5" s="18" t="s">
        <v>95</v>
      </c>
      <c r="CU5" s="18" t="s">
        <v>96</v>
      </c>
      <c r="CV5" s="18" t="s">
        <v>97</v>
      </c>
      <c r="CW5" s="18" t="s">
        <v>98</v>
      </c>
      <c r="CX5" s="18" t="s">
        <v>88</v>
      </c>
      <c r="CY5" s="18" t="s">
        <v>89</v>
      </c>
      <c r="CZ5" s="18" t="s">
        <v>90</v>
      </c>
      <c r="DA5" s="18" t="s">
        <v>91</v>
      </c>
      <c r="DB5" s="18" t="s">
        <v>92</v>
      </c>
      <c r="DC5" s="18" t="s">
        <v>93</v>
      </c>
      <c r="DD5" s="18" t="s">
        <v>94</v>
      </c>
      <c r="DE5" s="18" t="s">
        <v>95</v>
      </c>
      <c r="DF5" s="18" t="s">
        <v>96</v>
      </c>
      <c r="DG5" s="18" t="s">
        <v>97</v>
      </c>
      <c r="DH5" s="18" t="s">
        <v>98</v>
      </c>
      <c r="DI5" s="18" t="s">
        <v>88</v>
      </c>
      <c r="DJ5" s="18" t="s">
        <v>89</v>
      </c>
      <c r="DK5" s="18" t="s">
        <v>90</v>
      </c>
      <c r="DL5" s="18" t="s">
        <v>91</v>
      </c>
      <c r="DM5" s="18" t="s">
        <v>92</v>
      </c>
      <c r="DN5" s="18" t="s">
        <v>93</v>
      </c>
      <c r="DO5" s="18" t="s">
        <v>94</v>
      </c>
      <c r="DP5" s="18" t="s">
        <v>95</v>
      </c>
      <c r="DQ5" s="18" t="s">
        <v>96</v>
      </c>
      <c r="DR5" s="18" t="s">
        <v>97</v>
      </c>
      <c r="DS5" s="18" t="s">
        <v>98</v>
      </c>
      <c r="DT5" s="18" t="s">
        <v>88</v>
      </c>
      <c r="DU5" s="18" t="s">
        <v>89</v>
      </c>
      <c r="DV5" s="18" t="s">
        <v>90</v>
      </c>
      <c r="DW5" s="18" t="s">
        <v>91</v>
      </c>
      <c r="DX5" s="18" t="s">
        <v>92</v>
      </c>
      <c r="DY5" s="18" t="s">
        <v>93</v>
      </c>
      <c r="DZ5" s="18" t="s">
        <v>94</v>
      </c>
      <c r="EA5" s="18" t="s">
        <v>95</v>
      </c>
      <c r="EB5" s="18" t="s">
        <v>96</v>
      </c>
      <c r="EC5" s="18" t="s">
        <v>97</v>
      </c>
      <c r="ED5" s="18" t="s">
        <v>98</v>
      </c>
      <c r="EE5" s="18" t="s">
        <v>88</v>
      </c>
      <c r="EF5" s="18" t="s">
        <v>89</v>
      </c>
      <c r="EG5" s="18" t="s">
        <v>90</v>
      </c>
      <c r="EH5" s="18" t="s">
        <v>91</v>
      </c>
      <c r="EI5" s="18" t="s">
        <v>92</v>
      </c>
      <c r="EJ5" s="18" t="s">
        <v>93</v>
      </c>
      <c r="EK5" s="18" t="s">
        <v>94</v>
      </c>
      <c r="EL5" s="18" t="s">
        <v>95</v>
      </c>
      <c r="EM5" s="18" t="s">
        <v>96</v>
      </c>
      <c r="EN5" s="18" t="s">
        <v>97</v>
      </c>
      <c r="EO5" s="18" t="s">
        <v>98</v>
      </c>
    </row>
    <row r="6" spans="1:145" s="22" customFormat="1" x14ac:dyDescent="0.15">
      <c r="A6" s="14" t="s">
        <v>99</v>
      </c>
      <c r="B6" s="19">
        <f>B7</f>
        <v>2022</v>
      </c>
      <c r="C6" s="19">
        <f t="shared" ref="C6:X6" si="3">C7</f>
        <v>34835</v>
      </c>
      <c r="D6" s="19">
        <f t="shared" si="3"/>
        <v>47</v>
      </c>
      <c r="E6" s="19">
        <f t="shared" si="3"/>
        <v>17</v>
      </c>
      <c r="F6" s="19">
        <f t="shared" si="3"/>
        <v>1</v>
      </c>
      <c r="G6" s="19">
        <f t="shared" si="3"/>
        <v>0</v>
      </c>
      <c r="H6" s="19" t="str">
        <f t="shared" si="3"/>
        <v>岩手県　岩泉町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30.39</v>
      </c>
      <c r="Q6" s="20">
        <f t="shared" si="3"/>
        <v>113.2</v>
      </c>
      <c r="R6" s="20">
        <f t="shared" si="3"/>
        <v>2750</v>
      </c>
      <c r="S6" s="20">
        <f t="shared" si="3"/>
        <v>8310</v>
      </c>
      <c r="T6" s="20">
        <f t="shared" si="3"/>
        <v>992.36</v>
      </c>
      <c r="U6" s="20">
        <f t="shared" si="3"/>
        <v>8.3699999999999992</v>
      </c>
      <c r="V6" s="20">
        <f t="shared" si="3"/>
        <v>2491</v>
      </c>
      <c r="W6" s="20">
        <f t="shared" si="3"/>
        <v>1</v>
      </c>
      <c r="X6" s="20">
        <f t="shared" si="3"/>
        <v>2491</v>
      </c>
      <c r="Y6" s="21">
        <f>IF(Y7="",NA(),Y7)</f>
        <v>93.01</v>
      </c>
      <c r="Z6" s="21">
        <f t="shared" ref="Z6:AH6" si="4">IF(Z7="",NA(),Z7)</f>
        <v>89.62</v>
      </c>
      <c r="AA6" s="21">
        <f t="shared" si="4"/>
        <v>93.91</v>
      </c>
      <c r="AB6" s="21">
        <f t="shared" si="4"/>
        <v>86.57</v>
      </c>
      <c r="AC6" s="21">
        <f t="shared" si="4"/>
        <v>95.71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164.18</v>
      </c>
      <c r="BG6" s="21">
        <f t="shared" ref="BG6:BO6" si="7">IF(BG7="",NA(),BG7)</f>
        <v>169.2</v>
      </c>
      <c r="BH6" s="21">
        <f t="shared" si="7"/>
        <v>87.76</v>
      </c>
      <c r="BI6" s="21">
        <f t="shared" si="7"/>
        <v>41.53</v>
      </c>
      <c r="BJ6" s="21">
        <f t="shared" si="7"/>
        <v>14.29</v>
      </c>
      <c r="BK6" s="21">
        <f t="shared" si="7"/>
        <v>958.81</v>
      </c>
      <c r="BL6" s="21">
        <f t="shared" si="7"/>
        <v>1001.3</v>
      </c>
      <c r="BM6" s="21">
        <f t="shared" si="7"/>
        <v>1050.51</v>
      </c>
      <c r="BN6" s="21">
        <f t="shared" si="7"/>
        <v>1102.01</v>
      </c>
      <c r="BO6" s="21">
        <f t="shared" si="7"/>
        <v>1194.56</v>
      </c>
      <c r="BP6" s="20" t="str">
        <f>IF(BP7="","",IF(BP7="-","【-】","【"&amp;SUBSTITUTE(TEXT(BP7,"#,##0.00"),"-","△")&amp;"】"))</f>
        <v>【652.82】</v>
      </c>
      <c r="BQ6" s="21">
        <f>IF(BQ7="",NA(),BQ7)</f>
        <v>64.94</v>
      </c>
      <c r="BR6" s="21">
        <f t="shared" ref="BR6:BZ6" si="8">IF(BR7="",NA(),BR7)</f>
        <v>61.71</v>
      </c>
      <c r="BS6" s="21">
        <f t="shared" si="8"/>
        <v>81.96</v>
      </c>
      <c r="BT6" s="21">
        <f t="shared" si="8"/>
        <v>61.56</v>
      </c>
      <c r="BU6" s="21">
        <f t="shared" si="8"/>
        <v>59.04</v>
      </c>
      <c r="BV6" s="21">
        <f t="shared" si="8"/>
        <v>82.88</v>
      </c>
      <c r="BW6" s="21">
        <f t="shared" si="8"/>
        <v>81.88</v>
      </c>
      <c r="BX6" s="21">
        <f t="shared" si="8"/>
        <v>82.65</v>
      </c>
      <c r="BY6" s="21">
        <f t="shared" si="8"/>
        <v>82.55</v>
      </c>
      <c r="BZ6" s="21">
        <f t="shared" si="8"/>
        <v>76.78</v>
      </c>
      <c r="CA6" s="20" t="str">
        <f>IF(CA7="","",IF(CA7="-","【-】","【"&amp;SUBSTITUTE(TEXT(CA7,"#,##0.00"),"-","△")&amp;"】"))</f>
        <v>【97.61】</v>
      </c>
      <c r="CB6" s="21">
        <f>IF(CB7="",NA(),CB7)</f>
        <v>249.12</v>
      </c>
      <c r="CC6" s="21">
        <f t="shared" ref="CC6:CK6" si="9">IF(CC7="",NA(),CC7)</f>
        <v>266.27999999999997</v>
      </c>
      <c r="CD6" s="21">
        <f t="shared" si="9"/>
        <v>199.78</v>
      </c>
      <c r="CE6" s="21">
        <f t="shared" si="9"/>
        <v>267.83</v>
      </c>
      <c r="CF6" s="21">
        <f t="shared" si="9"/>
        <v>282.97000000000003</v>
      </c>
      <c r="CG6" s="21">
        <f t="shared" si="9"/>
        <v>190.99</v>
      </c>
      <c r="CH6" s="21">
        <f t="shared" si="9"/>
        <v>187.55</v>
      </c>
      <c r="CI6" s="21">
        <f t="shared" si="9"/>
        <v>186.3</v>
      </c>
      <c r="CJ6" s="21">
        <f t="shared" si="9"/>
        <v>188.38</v>
      </c>
      <c r="CK6" s="21">
        <f t="shared" si="9"/>
        <v>224.31</v>
      </c>
      <c r="CL6" s="20" t="str">
        <f>IF(CL7="","",IF(CL7="-","【-】","【"&amp;SUBSTITUTE(TEXT(CL7,"#,##0.00"),"-","△")&amp;"】"))</f>
        <v>【138.29】</v>
      </c>
      <c r="CM6" s="21">
        <f>IF(CM7="",NA(),CM7)</f>
        <v>42.48</v>
      </c>
      <c r="CN6" s="21">
        <f t="shared" ref="CN6:CV6" si="10">IF(CN7="",NA(),CN7)</f>
        <v>41.7</v>
      </c>
      <c r="CO6" s="21">
        <f t="shared" si="10"/>
        <v>41.24</v>
      </c>
      <c r="CP6" s="21">
        <f t="shared" si="10"/>
        <v>39.479999999999997</v>
      </c>
      <c r="CQ6" s="21">
        <f t="shared" si="10"/>
        <v>38.24</v>
      </c>
      <c r="CR6" s="21">
        <f t="shared" si="10"/>
        <v>52.58</v>
      </c>
      <c r="CS6" s="21">
        <f t="shared" si="10"/>
        <v>50.94</v>
      </c>
      <c r="CT6" s="21">
        <f t="shared" si="10"/>
        <v>50.53</v>
      </c>
      <c r="CU6" s="21">
        <f t="shared" si="10"/>
        <v>51.42</v>
      </c>
      <c r="CV6" s="21">
        <f t="shared" si="10"/>
        <v>47.32</v>
      </c>
      <c r="CW6" s="20" t="str">
        <f>IF(CW7="","",IF(CW7="-","【-】","【"&amp;SUBSTITUTE(TEXT(CW7,"#,##0.00"),"-","△")&amp;"】"))</f>
        <v>【59.10】</v>
      </c>
      <c r="CX6" s="21">
        <f>IF(CX7="",NA(),CX7)</f>
        <v>70.959999999999994</v>
      </c>
      <c r="CY6" s="21">
        <f t="shared" ref="CY6:DG6" si="11">IF(CY7="",NA(),CY7)</f>
        <v>71.510000000000005</v>
      </c>
      <c r="CZ6" s="21">
        <f t="shared" si="11"/>
        <v>72.94</v>
      </c>
      <c r="DA6" s="21">
        <f t="shared" si="11"/>
        <v>73.77</v>
      </c>
      <c r="DB6" s="21">
        <f t="shared" si="11"/>
        <v>74.510000000000005</v>
      </c>
      <c r="DC6" s="21">
        <f t="shared" si="11"/>
        <v>83.02</v>
      </c>
      <c r="DD6" s="21">
        <f t="shared" si="11"/>
        <v>82.55</v>
      </c>
      <c r="DE6" s="21">
        <f t="shared" si="11"/>
        <v>82.08</v>
      </c>
      <c r="DF6" s="21">
        <f t="shared" si="11"/>
        <v>81.34</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0.09</v>
      </c>
      <c r="EO6" s="20" t="str">
        <f>IF(EO7="","",IF(EO7="-","【-】","【"&amp;SUBSTITUTE(TEXT(EO7,"#,##0.00"),"-","△")&amp;"】"))</f>
        <v>【0.23】</v>
      </c>
    </row>
    <row r="7" spans="1:145" s="22" customFormat="1" x14ac:dyDescent="0.15">
      <c r="A7" s="14"/>
      <c r="B7" s="23">
        <v>2022</v>
      </c>
      <c r="C7" s="23">
        <v>34835</v>
      </c>
      <c r="D7" s="23">
        <v>47</v>
      </c>
      <c r="E7" s="23">
        <v>17</v>
      </c>
      <c r="F7" s="23">
        <v>1</v>
      </c>
      <c r="G7" s="23">
        <v>0</v>
      </c>
      <c r="H7" s="23" t="s">
        <v>100</v>
      </c>
      <c r="I7" s="23" t="s">
        <v>101</v>
      </c>
      <c r="J7" s="23" t="s">
        <v>102</v>
      </c>
      <c r="K7" s="23" t="s">
        <v>103</v>
      </c>
      <c r="L7" s="23" t="s">
        <v>104</v>
      </c>
      <c r="M7" s="23" t="s">
        <v>105</v>
      </c>
      <c r="N7" s="24" t="s">
        <v>106</v>
      </c>
      <c r="O7" s="24" t="s">
        <v>107</v>
      </c>
      <c r="P7" s="24">
        <v>30.39</v>
      </c>
      <c r="Q7" s="24">
        <v>113.2</v>
      </c>
      <c r="R7" s="24">
        <v>2750</v>
      </c>
      <c r="S7" s="24">
        <v>8310</v>
      </c>
      <c r="T7" s="24">
        <v>992.36</v>
      </c>
      <c r="U7" s="24">
        <v>8.3699999999999992</v>
      </c>
      <c r="V7" s="24">
        <v>2491</v>
      </c>
      <c r="W7" s="24">
        <v>1</v>
      </c>
      <c r="X7" s="24">
        <v>2491</v>
      </c>
      <c r="Y7" s="24">
        <v>93.01</v>
      </c>
      <c r="Z7" s="24">
        <v>89.62</v>
      </c>
      <c r="AA7" s="24">
        <v>93.91</v>
      </c>
      <c r="AB7" s="24">
        <v>86.57</v>
      </c>
      <c r="AC7" s="24">
        <v>95.71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164.18</v>
      </c>
      <c r="BG7" s="24">
        <v>169.2</v>
      </c>
      <c r="BH7" s="24">
        <v>87.76</v>
      </c>
      <c r="BI7" s="24">
        <v>41.53</v>
      </c>
      <c r="BJ7" s="24">
        <v>14.29</v>
      </c>
      <c r="BK7" s="24">
        <v>958.81</v>
      </c>
      <c r="BL7" s="24">
        <v>1001.3</v>
      </c>
      <c r="BM7" s="24">
        <v>1050.51</v>
      </c>
      <c r="BN7" s="24">
        <v>1102.01</v>
      </c>
      <c r="BO7" s="24">
        <v>1194.56</v>
      </c>
      <c r="BP7" s="24">
        <v>652.82000000000005</v>
      </c>
      <c r="BQ7" s="24">
        <v>64.94</v>
      </c>
      <c r="BR7" s="24">
        <v>61.71</v>
      </c>
      <c r="BS7" s="24">
        <v>81.96</v>
      </c>
      <c r="BT7" s="24">
        <v>61.56</v>
      </c>
      <c r="BU7" s="24">
        <v>59.04</v>
      </c>
      <c r="BV7" s="24">
        <v>82.88</v>
      </c>
      <c r="BW7" s="24">
        <v>81.88</v>
      </c>
      <c r="BX7" s="24">
        <v>82.65</v>
      </c>
      <c r="BY7" s="24">
        <v>82.55</v>
      </c>
      <c r="BZ7" s="24">
        <v>76.78</v>
      </c>
      <c r="CA7" s="24">
        <v>97.61</v>
      </c>
      <c r="CB7" s="24">
        <v>249.12</v>
      </c>
      <c r="CC7" s="24">
        <v>266.27999999999997</v>
      </c>
      <c r="CD7" s="24">
        <v>199.78</v>
      </c>
      <c r="CE7" s="24">
        <v>267.83</v>
      </c>
      <c r="CF7" s="24">
        <v>282.97000000000003</v>
      </c>
      <c r="CG7" s="24">
        <v>190.99</v>
      </c>
      <c r="CH7" s="24">
        <v>187.55</v>
      </c>
      <c r="CI7" s="24">
        <v>186.3</v>
      </c>
      <c r="CJ7" s="24">
        <v>188.38</v>
      </c>
      <c r="CK7" s="24">
        <v>224.31</v>
      </c>
      <c r="CL7" s="24">
        <v>138.29</v>
      </c>
      <c r="CM7" s="24">
        <v>42.48</v>
      </c>
      <c r="CN7" s="24">
        <v>41.7</v>
      </c>
      <c r="CO7" s="24">
        <v>41.24</v>
      </c>
      <c r="CP7" s="24">
        <v>39.479999999999997</v>
      </c>
      <c r="CQ7" s="24">
        <v>38.24</v>
      </c>
      <c r="CR7" s="24">
        <v>52.58</v>
      </c>
      <c r="CS7" s="24">
        <v>50.94</v>
      </c>
      <c r="CT7" s="24">
        <v>50.53</v>
      </c>
      <c r="CU7" s="24">
        <v>51.42</v>
      </c>
      <c r="CV7" s="24">
        <v>47.32</v>
      </c>
      <c r="CW7" s="24">
        <v>59.1</v>
      </c>
      <c r="CX7" s="24">
        <v>70.959999999999994</v>
      </c>
      <c r="CY7" s="24">
        <v>71.510000000000005</v>
      </c>
      <c r="CZ7" s="24">
        <v>72.94</v>
      </c>
      <c r="DA7" s="24">
        <v>73.77</v>
      </c>
      <c r="DB7" s="24">
        <v>74.510000000000005</v>
      </c>
      <c r="DC7" s="24">
        <v>83.02</v>
      </c>
      <c r="DD7" s="24">
        <v>82.55</v>
      </c>
      <c r="DE7" s="24">
        <v>82.08</v>
      </c>
      <c r="DF7" s="24">
        <v>81.34</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0.14000000000000001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108</v>
      </c>
      <c r="C9" s="26" t="s">
        <v>109</v>
      </c>
      <c r="D9" s="26" t="s">
        <v>110</v>
      </c>
      <c r="E9" s="26" t="s">
        <v>111</v>
      </c>
      <c r="F9" s="26" t="s">
        <v>112</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50</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113</v>
      </c>
    </row>
    <row r="12" spans="1:145" x14ac:dyDescent="0.15">
      <c r="B12">
        <v>1</v>
      </c>
      <c r="C12">
        <v>1</v>
      </c>
      <c r="D12">
        <v>2</v>
      </c>
      <c r="E12">
        <v>3</v>
      </c>
      <c r="F12">
        <v>4</v>
      </c>
      <c r="G12" t="s">
        <v>114</v>
      </c>
    </row>
    <row r="13" spans="1:145" x14ac:dyDescent="0.15">
      <c r="B13" t="s">
        <v>115</v>
      </c>
      <c r="C13" t="s">
        <v>116</v>
      </c>
      <c r="D13" t="s">
        <v>117</v>
      </c>
      <c r="E13" t="s">
        <v>118</v>
      </c>
      <c r="F13" t="s">
        <v>116</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菊池 匠</cp:lastModifiedBy>
  <cp:lastPrinted>2024-01-18T01:10:02Z</cp:lastPrinted>
  <dcterms:created xsi:type="dcterms:W3CDTF">2023-12-12T02:46:12Z</dcterms:created>
  <dcterms:modified xsi:type="dcterms:W3CDTF">2024-01-18T01:20:32Z</dcterms:modified>
  <cp:category>
  </cp:category>
</cp:coreProperties>
</file>