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L03483fs01\各課共有\01総務課\700　財政管財室\財政\【C1】財政\10 公営企業関係\01 調査等\R05調査等\01　調査照会\15_0117【照会】公営企業に係る経営比較分析表（R4年度決算）の分析等について\03_担当課→財政\"/>
    </mc:Choice>
  </mc:AlternateContent>
  <workbookProtection workbookAlgorithmName="SHA-512" workbookHashValue="E414hqCAGlowpC0URi22biapNTfpepU5/7UyvozUBF/ShEoogdG4Mm+W6rb9j/D7i8tBa9/OzMR7IzVhesG61w==" workbookSaltValue="5MuEGiGqnxuLpaITS7zXLA==" workbookSpinCount="100000" lockStructure="1"/>
  <bookViews>
    <workbookView xWindow="0" yWindow="0" windowWidth="15360" windowHeight="7635"/>
  </bookViews>
  <sheets>
    <sheet name="法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<sst xmlns="http://schemas.openxmlformats.org/spreadsheetml/2006/main" count="272" uniqueCount="113">
  <si>
    <t>経営比較分析表（令和4年度決算）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</si>
  <si>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</si>
  <si>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</si>
  <si>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</si>
  <si>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</si>
  <si>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</si>
  <si>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</si>
  <si>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</si>
  <si>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</si>
  <si>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</si>
  <si>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</si>
  <si>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</si>
  <si>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</si>
  <si>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</si>
  <si>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</si>
  <si>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</si>
  <si>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</si>
  <si>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</si>
  <si>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</si>
  <si>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</si>
  <si>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</si>
  <si>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</si>
  <si>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</si>
  <si>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</si>
  <si>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</si>
  <si>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</si>
  <si>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</si>
  <si>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</si>
  <si>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</si>
  <si>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</si>
  <si>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</si>
  <si>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</si>
  <si>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</si>
  <si>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</si>
  <si>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</si>
  <si>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</si>
  <si>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</si>
  <si>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</si>
  <si>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</si>
  <si>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</si>
  <si>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</si>
  <si>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</si>
  <si>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</si>
  <si>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</si>
  <si>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</si>
  <si>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</si>
  <si>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</si>
  <si>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</si>
  <si>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</si>
  <si>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</si>
  <si>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</si>
  <si>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</si>
  <si>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</si>
  <si>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</si>
  <si>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</si>
  <si>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</si>
  <si>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</si>
  <si>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</si>
  <si>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</si>
  <si>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</si>
  <si>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</si>
  <si>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</si>
  <si>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</si>
  <si>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</si>
  <si>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</si>
  <si>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</si>
  <si>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</si>
  <si>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</si>
  <si>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</si>
  <si>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</si>
  <si>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</si>
  <si>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</si>
  <si>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</si>
  <si>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</si>
  <si>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</si>
  <si>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</si>
  <si>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</si>
  <si>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</si>
  <si>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</si>
  <si>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</si>
  <si>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</si>
  <si>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</si>
  <si>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</si>
  <si>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</si>
  <si>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</si>
  <si>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</si>
  <si>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</si>
  <si>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</si>
  <si>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</si>
  <si>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</si>
  <si>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</si>
  <si>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</si>
  <si>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岩手県　岩泉町</t>
  </si>
  <si>
    <t>法適用</t>
  </si>
  <si>
    <t>水道事業</t>
  </si>
  <si>
    <t>末端給水事業</t>
  </si>
  <si>
    <t>A8</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</si>
  <si>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</si>
  <si>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</si>
  <si>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</si>
  <si>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</si>
  <si>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</si>
  <si>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</si>
  <si>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</si>
  <si>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</si>
  <si>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</si>
  <si>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</si>
  <si>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</si>
  <si>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</si>
  <si>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</si>
  <si>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①②有形固定資産減価償却率は全国及び類団平均よりも低値であるが、管路経年化率は全国及び類団平均よりも高値となっており、管路の老朽化が進行している状況にある。
③管路更新率は全国及び類団平均より高値であるが、これは、平成28年台風第10号豪雨災害に関連した河川災害復旧事業に伴う配水管等布設替を優先的に実施しているためで、老朽化した施設については、河川災害復旧事業の進捗に応じ、計画的に更新することとしている。
また、老朽化施設の更新にあっては、経営状況を踏まえ事業量の平準化を図り効率的に実施する必要がある。</t>
    <rPh sb="2" eb="4">
      <t>ユウケイ</t>
    </rPh>
    <rPh sb="4" eb="6">
      <t>コテイ</t>
    </rPh>
    <rPh sb="6" eb="8">
      <t>シサン</t>
    </rPh>
    <rPh sb="8" eb="10">
      <t>ゲンカ</t>
    </rPh>
    <rPh sb="10" eb="12">
      <t>ショウキャク</t>
    </rPh>
    <rPh sb="12" eb="13">
      <t>リツ</t>
    </rPh>
    <rPh sb="14" eb="16">
      <t>ゼンコク</t>
    </rPh>
    <rPh sb="16" eb="17">
      <t>オヨ</t>
    </rPh>
    <rPh sb="18" eb="19">
      <t>ルイ</t>
    </rPh>
    <rPh sb="19" eb="20">
      <t>ダン</t>
    </rPh>
    <rPh sb="20" eb="22">
      <t>ヘイキン</t>
    </rPh>
    <rPh sb="25" eb="27">
      <t>テイチ</t>
    </rPh>
    <rPh sb="32" eb="34">
      <t>カンロ</t>
    </rPh>
    <rPh sb="165" eb="167">
      <t>シセツ</t>
    </rPh>
    <phoneticPr fontId="4"/>
  </si>
  <si>
    <t>　給水人口の減少や節水意識の向上による水需要の減少は避けられない状況にある。経常収支比率が低値であり、また累積欠損金比率が高値である状況であることから、事業の効率化とコスト削減により、経営改善を図る必要がある。
　また、有収率の向上のため、漏水対策や老朽化施設の更新が必要であるが、現状では、県の河川災害復旧事業に伴う配水管等布設替を優先的に実施しつつ、その進捗に応じ老朽化施設の更新事業へ移行する予定としている。
　</t>
    <rPh sb="1" eb="3">
      <t>キュウスイ</t>
    </rPh>
    <rPh sb="3" eb="5">
      <t>ジンコウ</t>
    </rPh>
    <rPh sb="6" eb="8">
      <t>ゲンショウ</t>
    </rPh>
    <rPh sb="9" eb="11">
      <t>セッスイ</t>
    </rPh>
    <rPh sb="11" eb="13">
      <t>イシキ</t>
    </rPh>
    <rPh sb="14" eb="16">
      <t>コウジョウ</t>
    </rPh>
    <rPh sb="19" eb="20">
      <t>ミズ</t>
    </rPh>
    <rPh sb="20" eb="22">
      <t>ジュヨウ</t>
    </rPh>
    <rPh sb="23" eb="25">
      <t>ゲンショウ</t>
    </rPh>
    <rPh sb="26" eb="27">
      <t>サ</t>
    </rPh>
    <rPh sb="32" eb="34">
      <t>ジョウキョウ</t>
    </rPh>
    <rPh sb="38" eb="40">
      <t>ケイジョウ</t>
    </rPh>
    <rPh sb="40" eb="42">
      <t>シュウシ</t>
    </rPh>
    <rPh sb="42" eb="44">
      <t>ヒリツ</t>
    </rPh>
    <rPh sb="45" eb="47">
      <t>テイチ</t>
    </rPh>
    <rPh sb="53" eb="55">
      <t>ルイセキ</t>
    </rPh>
    <rPh sb="55" eb="58">
      <t>ケッソンキン</t>
    </rPh>
    <rPh sb="58" eb="60">
      <t>ヒリツ</t>
    </rPh>
    <rPh sb="61" eb="63">
      <t>コウチ</t>
    </rPh>
    <rPh sb="66" eb="68">
      <t>ジョウキョウ</t>
    </rPh>
    <rPh sb="76" eb="78">
      <t>ジギョウ</t>
    </rPh>
    <rPh sb="79" eb="82">
      <t>コウリツカ</t>
    </rPh>
    <rPh sb="86" eb="88">
      <t>サクゲン</t>
    </rPh>
    <rPh sb="92" eb="94">
      <t>ケイエイ</t>
    </rPh>
    <rPh sb="94" eb="96">
      <t>カイゼン</t>
    </rPh>
    <rPh sb="97" eb="98">
      <t>ハカ</t>
    </rPh>
    <rPh sb="99" eb="101">
      <t>ヒツヨウ</t>
    </rPh>
    <rPh sb="110" eb="113">
      <t>ユウシュウリツ</t>
    </rPh>
    <rPh sb="114" eb="116">
      <t>コウジョウ</t>
    </rPh>
    <rPh sb="120" eb="122">
      <t>ロウスイ</t>
    </rPh>
    <rPh sb="122" eb="124">
      <t>タイサク</t>
    </rPh>
    <rPh sb="125" eb="128">
      <t>ロウキュウカ</t>
    </rPh>
    <rPh sb="128" eb="130">
      <t>シセツ</t>
    </rPh>
    <rPh sb="131" eb="133">
      <t>コウシン</t>
    </rPh>
    <rPh sb="134" eb="136">
      <t>ヒツヨウ</t>
    </rPh>
    <rPh sb="141" eb="143">
      <t>ゲンジョウ</t>
    </rPh>
    <phoneticPr fontId="4"/>
  </si>
  <si>
    <t>　当町の水道事業は、令和2年4月1日より公営企業会計へ移行し経営を行っている。
①経常収支比率は、対前年度で2.13ポイント増加したが、依然として100％を下回る状況にある。人口規模に対し施設数や管路延長が長いため、施設の維持管理費や減価償却費が高値となっているためである。
②累積欠損金比率は、全国及び類団平均よりも高値で推移しており、費用の削減に努めると伴に料金水準のあり方について、検討する必要がある。
③流動比率は100％を超えているものの、全国及び類団平均を下回っている状況にある。中長期的な視点で資金繰りについて検討する必要がある。なお、R4数値が対前年度106.32ポイント増となったのは、R4決算において流動資産に繰越事業に係る前払金を計上したためである。
④企業債残高対給水収益比率は、類団平均を上回る状況にあり、今後も高値で推移することが想定されることから、事業を平準化し計画的に実施していく必要がある。
⑤⑥給水原価は対前年度で6.19ポイント増加したが、料金回収率は対前年度で0.02ポイント改善した。当町の地理的条件により施設の統廃合が困難であるため、費用が嵩み、給水原価が高額となっていることが、料金回収率が低い要因である。
⑦施設利用率は、全国及び類団平均よりも高値で推移しているが、給水人口減少に伴い適切な施設規模等を検討する必要がある。
⑧有収率については、対前年度で1.39ポイント上昇したが、全国及び類団平均よりも低値である。配水管等の老朽化に伴う漏水が主な原因であり、有収率向上に向けて漏水対策や老朽化施設の更新に努める必要がある。</t>
    <rPh sb="1" eb="3">
      <t>トウチョウ</t>
    </rPh>
    <rPh sb="4" eb="6">
      <t>スイドウ</t>
    </rPh>
    <rPh sb="6" eb="8">
      <t>ジギョウ</t>
    </rPh>
    <rPh sb="10" eb="12">
      <t>レイワ</t>
    </rPh>
    <rPh sb="13" eb="14">
      <t>ネン</t>
    </rPh>
    <rPh sb="15" eb="16">
      <t>ガツ</t>
    </rPh>
    <rPh sb="17" eb="18">
      <t>ニチ</t>
    </rPh>
    <rPh sb="20" eb="22">
      <t>コウエイ</t>
    </rPh>
    <rPh sb="22" eb="24">
      <t>キギョウ</t>
    </rPh>
    <rPh sb="24" eb="26">
      <t>カイケイ</t>
    </rPh>
    <rPh sb="27" eb="29">
      <t>イコウ</t>
    </rPh>
    <rPh sb="30" eb="32">
      <t>ケイエイ</t>
    </rPh>
    <rPh sb="33" eb="34">
      <t>オコナ</t>
    </rPh>
    <rPh sb="41" eb="43">
      <t>ケイジョウ</t>
    </rPh>
    <rPh sb="43" eb="45">
      <t>シュウシ</t>
    </rPh>
    <rPh sb="45" eb="47">
      <t>ヒリツ</t>
    </rPh>
    <rPh sb="49" eb="50">
      <t>タイ</t>
    </rPh>
    <rPh sb="50" eb="53">
      <t>ゼンネンド</t>
    </rPh>
    <rPh sb="62" eb="64">
      <t>ゾウカ</t>
    </rPh>
    <rPh sb="68" eb="70">
      <t>イゼン</t>
    </rPh>
    <rPh sb="78" eb="80">
      <t>シタマワ</t>
    </rPh>
    <rPh sb="81" eb="83">
      <t>ジョウキョウ</t>
    </rPh>
    <rPh sb="87" eb="89">
      <t>ジンコウ</t>
    </rPh>
    <rPh sb="89" eb="91">
      <t>キボ</t>
    </rPh>
    <rPh sb="92" eb="93">
      <t>タイ</t>
    </rPh>
    <rPh sb="94" eb="97">
      <t>シセツスウ</t>
    </rPh>
    <rPh sb="98" eb="100">
      <t>カンロ</t>
    </rPh>
    <rPh sb="100" eb="102">
      <t>エンチョウ</t>
    </rPh>
    <rPh sb="103" eb="104">
      <t>ナガ</t>
    </rPh>
    <rPh sb="108" eb="110">
      <t>シセツ</t>
    </rPh>
    <rPh sb="111" eb="113">
      <t>イジ</t>
    </rPh>
    <rPh sb="113" eb="116">
      <t>カンリヒ</t>
    </rPh>
    <rPh sb="117" eb="119">
      <t>ゲンカ</t>
    </rPh>
    <rPh sb="119" eb="121">
      <t>ショウキャク</t>
    </rPh>
    <rPh sb="121" eb="122">
      <t>ヒ</t>
    </rPh>
    <rPh sb="123" eb="125">
      <t>コウチ</t>
    </rPh>
    <rPh sb="139" eb="141">
      <t>ルイセキ</t>
    </rPh>
    <rPh sb="141" eb="144">
      <t>ケッソンキン</t>
    </rPh>
    <rPh sb="144" eb="146">
      <t>ヒリツ</t>
    </rPh>
    <rPh sb="148" eb="150">
      <t>ゼンコク</t>
    </rPh>
    <rPh sb="150" eb="151">
      <t>オヨ</t>
    </rPh>
    <rPh sb="152" eb="153">
      <t>ルイ</t>
    </rPh>
    <rPh sb="153" eb="154">
      <t>ダン</t>
    </rPh>
    <rPh sb="154" eb="156">
      <t>ヘイキン</t>
    </rPh>
    <rPh sb="159" eb="161">
      <t>コウチ</t>
    </rPh>
    <rPh sb="162" eb="164">
      <t>スイイ</t>
    </rPh>
    <rPh sb="169" eb="171">
      <t>ヒヨウ</t>
    </rPh>
    <rPh sb="172" eb="174">
      <t>サクゲン</t>
    </rPh>
    <rPh sb="175" eb="176">
      <t>ツト</t>
    </rPh>
    <rPh sb="179" eb="180">
      <t>トモ</t>
    </rPh>
    <rPh sb="181" eb="183">
      <t>リョウキン</t>
    </rPh>
    <rPh sb="183" eb="185">
      <t>スイジュン</t>
    </rPh>
    <rPh sb="188" eb="189">
      <t>カタ</t>
    </rPh>
    <rPh sb="194" eb="196">
      <t>ケントウ</t>
    </rPh>
    <rPh sb="198" eb="200">
      <t>ヒツヨウ</t>
    </rPh>
    <rPh sb="206" eb="208">
      <t>リュウドウ</t>
    </rPh>
    <rPh sb="208" eb="210">
      <t>ヒリツ</t>
    </rPh>
    <rPh sb="216" eb="217">
      <t>コ</t>
    </rPh>
    <rPh sb="225" eb="227">
      <t>ゼンコク</t>
    </rPh>
    <rPh sb="227" eb="228">
      <t>オヨ</t>
    </rPh>
    <rPh sb="229" eb="230">
      <t>ルイ</t>
    </rPh>
    <rPh sb="230" eb="231">
      <t>ダン</t>
    </rPh>
    <rPh sb="231" eb="233">
      <t>ヘイキン</t>
    </rPh>
    <rPh sb="234" eb="236">
      <t>シタマワ</t>
    </rPh>
    <rPh sb="240" eb="242">
      <t>ジョウキョウ</t>
    </rPh>
    <rPh sb="246" eb="250">
      <t>チュウチョウキテキ</t>
    </rPh>
    <rPh sb="251" eb="253">
      <t>シテン</t>
    </rPh>
    <rPh sb="254" eb="256">
      <t>シキン</t>
    </rPh>
    <rPh sb="256" eb="257">
      <t>グ</t>
    </rPh>
    <rPh sb="262" eb="264">
      <t>ケントウ</t>
    </rPh>
    <rPh sb="266" eb="268">
      <t>ヒツヨウ</t>
    </rPh>
    <rPh sb="277" eb="279">
      <t>スウチ</t>
    </rPh>
    <rPh sb="280" eb="281">
      <t>タイ</t>
    </rPh>
    <rPh sb="281" eb="284">
      <t>ゼンネンド</t>
    </rPh>
    <rPh sb="294" eb="295">
      <t>ゾウ</t>
    </rPh>
    <rPh sb="304" eb="306">
      <t>ケッサン</t>
    </rPh>
    <rPh sb="310" eb="312">
      <t>リュウドウ</t>
    </rPh>
    <rPh sb="312" eb="314">
      <t>シサン</t>
    </rPh>
    <rPh sb="315" eb="317">
      <t>クリコシ</t>
    </rPh>
    <rPh sb="317" eb="319">
      <t>ジギョウ</t>
    </rPh>
    <rPh sb="320" eb="321">
      <t>カカ</t>
    </rPh>
    <rPh sb="322" eb="325">
      <t>マエバライキン</t>
    </rPh>
    <rPh sb="326" eb="328">
      <t>ケイジョウ</t>
    </rPh>
    <rPh sb="338" eb="340">
      <t>キギョウ</t>
    </rPh>
    <rPh sb="340" eb="341">
      <t>サイ</t>
    </rPh>
    <rPh sb="341" eb="343">
      <t>ザンダカ</t>
    </rPh>
    <rPh sb="343" eb="344">
      <t>タイ</t>
    </rPh>
    <rPh sb="344" eb="346">
      <t>キュウスイ</t>
    </rPh>
    <rPh sb="346" eb="348">
      <t>シュウエキ</t>
    </rPh>
    <rPh sb="348" eb="350">
      <t>ヒリツ</t>
    </rPh>
    <rPh sb="352" eb="353">
      <t>ルイ</t>
    </rPh>
    <rPh sb="353" eb="354">
      <t>ダン</t>
    </rPh>
    <rPh sb="354" eb="356">
      <t>ヘイキン</t>
    </rPh>
    <rPh sb="357" eb="359">
      <t>ウワマワ</t>
    </rPh>
    <rPh sb="360" eb="362">
      <t>ジョウキョウ</t>
    </rPh>
    <rPh sb="366" eb="368">
      <t>コンゴ</t>
    </rPh>
    <rPh sb="369" eb="371">
      <t>コウチ</t>
    </rPh>
    <rPh sb="372" eb="374">
      <t>スイイ</t>
    </rPh>
    <rPh sb="379" eb="381">
      <t>ソウテイ</t>
    </rPh>
    <rPh sb="389" eb="391">
      <t>ジギョウ</t>
    </rPh>
    <rPh sb="392" eb="395">
      <t>ヘイジュンカ</t>
    </rPh>
    <rPh sb="396" eb="399">
      <t>ケイカクテキ</t>
    </rPh>
    <rPh sb="400" eb="402">
      <t>ジッシ</t>
    </rPh>
    <rPh sb="406" eb="408">
      <t>ヒツヨウ</t>
    </rPh>
    <rPh sb="415" eb="417">
      <t>キュウスイ</t>
    </rPh>
    <rPh sb="417" eb="419">
      <t>ゲンカ</t>
    </rPh>
    <rPh sb="420" eb="421">
      <t>タイ</t>
    </rPh>
    <rPh sb="421" eb="424">
      <t>ゼンネンド</t>
    </rPh>
    <rPh sb="433" eb="435">
      <t>ゾウカ</t>
    </rPh>
    <rPh sb="439" eb="441">
      <t>リョウキン</t>
    </rPh>
    <rPh sb="441" eb="443">
      <t>カイシュウ</t>
    </rPh>
    <rPh sb="443" eb="444">
      <t>リツ</t>
    </rPh>
    <rPh sb="445" eb="446">
      <t>タイ</t>
    </rPh>
    <rPh sb="446" eb="449">
      <t>ゼンネンド</t>
    </rPh>
    <rPh sb="458" eb="460">
      <t>カイゼン</t>
    </rPh>
    <rPh sb="528" eb="530">
      <t>シセツ</t>
    </rPh>
    <rPh sb="530" eb="532">
      <t>リヨウ</t>
    </rPh>
    <rPh sb="532" eb="533">
      <t>リツ</t>
    </rPh>
    <rPh sb="535" eb="537">
      <t>ゼンコク</t>
    </rPh>
    <rPh sb="537" eb="538">
      <t>オヨ</t>
    </rPh>
    <rPh sb="539" eb="540">
      <t>ルイ</t>
    </rPh>
    <rPh sb="540" eb="541">
      <t>ダン</t>
    </rPh>
    <rPh sb="541" eb="543">
      <t>ヘイキン</t>
    </rPh>
    <rPh sb="546" eb="548">
      <t>コウチ</t>
    </rPh>
    <rPh sb="549" eb="551">
      <t>スイイ</t>
    </rPh>
    <rPh sb="557" eb="559">
      <t>キュウスイ</t>
    </rPh>
    <rPh sb="559" eb="561">
      <t>ジンコウ</t>
    </rPh>
    <rPh sb="561" eb="563">
      <t>ゲンショウ</t>
    </rPh>
    <rPh sb="564" eb="565">
      <t>トモナ</t>
    </rPh>
    <rPh sb="566" eb="568">
      <t>テキセツ</t>
    </rPh>
    <rPh sb="569" eb="571">
      <t>シセツ</t>
    </rPh>
    <rPh sb="571" eb="573">
      <t>キボ</t>
    </rPh>
    <rPh sb="573" eb="574">
      <t>トウ</t>
    </rPh>
    <rPh sb="575" eb="577">
      <t>ケントウ</t>
    </rPh>
    <rPh sb="579" eb="581">
      <t>ヒツヨウ</t>
    </rPh>
    <rPh sb="587" eb="590">
      <t>ユウシュウリツ</t>
    </rPh>
    <rPh sb="596" eb="597">
      <t>タイ</t>
    </rPh>
    <rPh sb="597" eb="600">
      <t>ゼンネンド</t>
    </rPh>
    <rPh sb="609" eb="611">
      <t>ジョウショウ</t>
    </rPh>
    <rPh sb="615" eb="617">
      <t>ゼンコク</t>
    </rPh>
    <rPh sb="617" eb="618">
      <t>オヨ</t>
    </rPh>
    <rPh sb="619" eb="620">
      <t>ルイ</t>
    </rPh>
    <rPh sb="620" eb="621">
      <t>ダン</t>
    </rPh>
    <rPh sb="621" eb="623">
      <t>ヘイキン</t>
    </rPh>
    <rPh sb="626" eb="628">
      <t>テイチ</t>
    </rPh>
    <rPh sb="632" eb="635">
      <t>ハイスイカン</t>
    </rPh>
    <rPh sb="635" eb="636">
      <t>トウ</t>
    </rPh>
    <rPh sb="637" eb="640">
      <t>ロウキュウカ</t>
    </rPh>
    <rPh sb="641" eb="642">
      <t>トモナ</t>
    </rPh>
    <rPh sb="643" eb="645">
      <t>ロウスイ</t>
    </rPh>
    <rPh sb="646" eb="647">
      <t>オモ</t>
    </rPh>
    <rPh sb="648" eb="650">
      <t>ゲンイン</t>
    </rPh>
    <rPh sb="654" eb="657">
      <t>ユウシュウリツ</t>
    </rPh>
    <rPh sb="657" eb="659">
      <t>コウジョウ</t>
    </rPh>
    <rPh sb="660" eb="661">
      <t>ム</t>
    </rPh>
    <rPh sb="663" eb="665">
      <t>ロウスイ</t>
    </rPh>
    <rPh sb="665" eb="667">
      <t>タイサク</t>
    </rPh>
    <rPh sb="668" eb="671">
      <t>ロウキュウカ</t>
    </rPh>
    <rPh sb="671" eb="673">
      <t>シセツ</t>
    </rPh>
    <rPh sb="674" eb="676">
      <t>コウシン</t>
    </rPh>
    <rPh sb="677" eb="678">
      <t>ツト</t>
    </rPh>
    <rPh sb="680" eb="682">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</si>
</sst>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4" xfId="0" applyNumberFormat="1" applyFont="1" applyBorder="1" applyAlignment="1" applyProtection="1">
      <alignment horizontal="center" vertical="center" shrinkToFit="1"/>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データ!$ED$6:$EH$6</c:f>
              <c:numCache>
                <c:formatCode>#,##0.00;"△"#,##0.00;"-"</c:formatCode>
                <c:ptCount val="5"/>
                <c:pt idx="0">
                  <c:v>0</c:v>
                </c:pt>
                <c:pt idx="1">
                  <c:v>0</c:v>
                </c:pt>
                <c:pt idx="2">
                  <c:v>0.86</c:v>
                </c:pt>
                <c:pt idx="3">
                  <c:v>0.69</c:v>
                </c:pt>
                <c:pt idx="4">
                  <c:v>1.05</c:v>
                </c:pt>
              </c:numCache>
            </c:numRef>
          </c:val>
          <c:extLst xmlns:c16r2="http://schemas.microsoft.com/office/drawing/2015/06/chart">
            <c:ext xmlns:c16="http://schemas.microsoft.com/office/drawing/2014/chart" uri="{C3380CC4-5D6E-409C-BE32-E72D297353CC}">
              <c16:uniqueId val="{00000000-D7CF-4E9F-9281-358D99275B4A}"/>
            </c:ext>
          </c:extLst>
        </c:ser>
        <c:dLbls>
          <c:showLegendKey val="0"/>
          <c:showVal val="0"/>
          <c:showCatName val="0"/>
          <c:showSerName val="0"/>
          <c:showPercent val="0"/>
          <c:showBubbleSize val="0"/>
        </c:dLbls>
        <c:gapWidth val="150"/>
        <c:axId val="377756808"/>
        <c:axId val="3777595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c:v>
                </c:pt>
                <c:pt idx="1">
                  <c:v>0</c:v>
                </c:pt>
                <c:pt idx="2">
                  <c:v>0.4</c:v>
                </c:pt>
                <c:pt idx="3">
                  <c:v>0.36</c:v>
                </c:pt>
                <c:pt idx="4">
                  <c:v>0.56999999999999995</c:v>
                </c:pt>
              </c:numCache>
            </c:numRef>
          </c:val>
          <c:smooth val="0"/>
          <c:extLst xmlns:c16r2="http://schemas.microsoft.com/office/drawing/2015/06/chart">
            <c:ext xmlns:c16="http://schemas.microsoft.com/office/drawing/2014/chart" uri="{C3380CC4-5D6E-409C-BE32-E72D297353CC}">
              <c16:uniqueId val="{00000001-D7CF-4E9F-9281-358D99275B4A}"/>
            </c:ext>
          </c:extLst>
        </c:ser>
        <c:dLbls>
          <c:showLegendKey val="0"/>
          <c:showVal val="0"/>
          <c:showCatName val="0"/>
          <c:showSerName val="0"/>
          <c:showPercent val="0"/>
          <c:showBubbleSize val="0"/>
        </c:dLbls>
        <c:marker val="1"/>
        <c:smooth val="0"/>
        <c:axId val="377756808"/>
        <c:axId val="377759552"/>
      </c:lineChart>
      <c:dateAx>
        <c:axId val="377756808"/>
        <c:scaling>
          <c:orientation val="minMax"/>
        </c:scaling>
        <c:delete val="1"/>
        <c:axPos val="b"/>
        <c:numFmt formatCode="&quot;H&quot;yy" sourceLinked="1"/>
        <c:majorTickMark val="none"/>
        <c:minorTickMark val="none"/>
        <c:tickLblPos val="none"/>
        <c:crossAx val="377759552"/>
        <c:crosses val="autoZero"/>
        <c:auto val="1"/>
        <c:lblOffset val="100"/>
        <c:baseTimeUnit val="years"/>
      </c:dateAx>
      <c:valAx>
        <c:axId val="377759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7756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データ!$CL$6:$CP$6</c:f>
              <c:numCache>
                <c:formatCode>#,##0.00;"△"#,##0.00;"-"</c:formatCode>
                <c:ptCount val="5"/>
                <c:pt idx="0">
                  <c:v>0</c:v>
                </c:pt>
                <c:pt idx="1">
                  <c:v>0</c:v>
                </c:pt>
                <c:pt idx="2">
                  <c:v>70.78</c:v>
                </c:pt>
                <c:pt idx="3">
                  <c:v>70.41</c:v>
                </c:pt>
                <c:pt idx="4">
                  <c:v>65</c:v>
                </c:pt>
              </c:numCache>
            </c:numRef>
          </c:val>
          <c:extLst xmlns:c16r2="http://schemas.microsoft.com/office/drawing/2015/06/chart">
            <c:ext xmlns:c16="http://schemas.microsoft.com/office/drawing/2014/chart" uri="{C3380CC4-5D6E-409C-BE32-E72D297353CC}">
              <c16:uniqueId val="{00000000-4A05-4B87-B848-8437274DFB46}"/>
            </c:ext>
          </c:extLst>
        </c:ser>
        <c:dLbls>
          <c:showLegendKey val="0"/>
          <c:showVal val="0"/>
          <c:showCatName val="0"/>
          <c:showSerName val="0"/>
          <c:showPercent val="0"/>
          <c:showBubbleSize val="0"/>
        </c:dLbls>
        <c:gapWidth val="150"/>
        <c:axId val="379537040"/>
        <c:axId val="379541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0</c:v>
                </c:pt>
                <c:pt idx="1">
                  <c:v>0</c:v>
                </c:pt>
                <c:pt idx="2">
                  <c:v>49.38</c:v>
                </c:pt>
                <c:pt idx="3">
                  <c:v>50.09</c:v>
                </c:pt>
                <c:pt idx="4">
                  <c:v>50.1</c:v>
                </c:pt>
              </c:numCache>
            </c:numRef>
          </c:val>
          <c:smooth val="0"/>
          <c:extLst xmlns:c16r2="http://schemas.microsoft.com/office/drawing/2015/06/chart">
            <c:ext xmlns:c16="http://schemas.microsoft.com/office/drawing/2014/chart" uri="{C3380CC4-5D6E-409C-BE32-E72D297353CC}">
              <c16:uniqueId val="{00000001-4A05-4B87-B848-8437274DFB46}"/>
            </c:ext>
          </c:extLst>
        </c:ser>
        <c:dLbls>
          <c:showLegendKey val="0"/>
          <c:showVal val="0"/>
          <c:showCatName val="0"/>
          <c:showSerName val="0"/>
          <c:showPercent val="0"/>
          <c:showBubbleSize val="0"/>
        </c:dLbls>
        <c:marker val="1"/>
        <c:smooth val="0"/>
        <c:axId val="379537040"/>
        <c:axId val="379541744"/>
      </c:lineChart>
      <c:dateAx>
        <c:axId val="379537040"/>
        <c:scaling>
          <c:orientation val="minMax"/>
        </c:scaling>
        <c:delete val="1"/>
        <c:axPos val="b"/>
        <c:numFmt formatCode="&quot;H&quot;yy" sourceLinked="1"/>
        <c:majorTickMark val="none"/>
        <c:minorTickMark val="none"/>
        <c:tickLblPos val="none"/>
        <c:crossAx val="379541744"/>
        <c:crosses val="autoZero"/>
        <c:auto val="1"/>
        <c:lblOffset val="100"/>
        <c:baseTimeUnit val="years"/>
      </c:dateAx>
      <c:valAx>
        <c:axId val="379541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537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データ!$CW$6:$DA$6</c:f>
              <c:numCache>
                <c:formatCode>#,##0.00;"△"#,##0.00;"-"</c:formatCode>
                <c:ptCount val="5"/>
                <c:pt idx="0">
                  <c:v>0</c:v>
                </c:pt>
                <c:pt idx="1">
                  <c:v>0</c:v>
                </c:pt>
                <c:pt idx="2">
                  <c:v>44.05</c:v>
                </c:pt>
                <c:pt idx="3">
                  <c:v>42.74</c:v>
                </c:pt>
                <c:pt idx="4">
                  <c:v>44.13</c:v>
                </c:pt>
              </c:numCache>
            </c:numRef>
          </c:val>
          <c:extLst xmlns:c16r2="http://schemas.microsoft.com/office/drawing/2015/06/chart">
            <c:ext xmlns:c16="http://schemas.microsoft.com/office/drawing/2014/chart" uri="{C3380CC4-5D6E-409C-BE32-E72D297353CC}">
              <c16:uniqueId val="{00000000-918B-43A7-92E5-7C9D2CBC6028}"/>
            </c:ext>
          </c:extLst>
        </c:ser>
        <c:dLbls>
          <c:showLegendKey val="0"/>
          <c:showVal val="0"/>
          <c:showCatName val="0"/>
          <c:showSerName val="0"/>
          <c:showPercent val="0"/>
          <c:showBubbleSize val="0"/>
        </c:dLbls>
        <c:gapWidth val="150"/>
        <c:axId val="379540176"/>
        <c:axId val="379540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0</c:v>
                </c:pt>
                <c:pt idx="1">
                  <c:v>0</c:v>
                </c:pt>
                <c:pt idx="2">
                  <c:v>78.010000000000005</c:v>
                </c:pt>
                <c:pt idx="3">
                  <c:v>77.599999999999994</c:v>
                </c:pt>
                <c:pt idx="4">
                  <c:v>77.3</c:v>
                </c:pt>
              </c:numCache>
            </c:numRef>
          </c:val>
          <c:smooth val="0"/>
          <c:extLst xmlns:c16r2="http://schemas.microsoft.com/office/drawing/2015/06/chart">
            <c:ext xmlns:c16="http://schemas.microsoft.com/office/drawing/2014/chart" uri="{C3380CC4-5D6E-409C-BE32-E72D297353CC}">
              <c16:uniqueId val="{00000001-918B-43A7-92E5-7C9D2CBC6028}"/>
            </c:ext>
          </c:extLst>
        </c:ser>
        <c:dLbls>
          <c:showLegendKey val="0"/>
          <c:showVal val="0"/>
          <c:showCatName val="0"/>
          <c:showSerName val="0"/>
          <c:showPercent val="0"/>
          <c:showBubbleSize val="0"/>
        </c:dLbls>
        <c:marker val="1"/>
        <c:smooth val="0"/>
        <c:axId val="379540176"/>
        <c:axId val="379540960"/>
      </c:lineChart>
      <c:dateAx>
        <c:axId val="379540176"/>
        <c:scaling>
          <c:orientation val="minMax"/>
        </c:scaling>
        <c:delete val="1"/>
        <c:axPos val="b"/>
        <c:numFmt formatCode="&quot;H&quot;yy" sourceLinked="1"/>
        <c:majorTickMark val="none"/>
        <c:minorTickMark val="none"/>
        <c:tickLblPos val="none"/>
        <c:crossAx val="379540960"/>
        <c:crosses val="autoZero"/>
        <c:auto val="1"/>
        <c:lblOffset val="100"/>
        <c:baseTimeUnit val="years"/>
      </c:dateAx>
      <c:valAx>
        <c:axId val="3795409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540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データ!$X$6:$AB$6</c:f>
              <c:numCache>
                <c:formatCode>#,##0.00;"△"#,##0.00;"-"</c:formatCode>
                <c:ptCount val="5"/>
                <c:pt idx="0">
                  <c:v>0</c:v>
                </c:pt>
                <c:pt idx="1">
                  <c:v>0</c:v>
                </c:pt>
                <c:pt idx="2">
                  <c:v>87.41</c:v>
                </c:pt>
                <c:pt idx="3">
                  <c:v>86.23</c:v>
                </c:pt>
                <c:pt idx="4">
                  <c:v>88.36</c:v>
                </c:pt>
              </c:numCache>
            </c:numRef>
          </c:val>
          <c:extLst xmlns:c16r2="http://schemas.microsoft.com/office/drawing/2015/06/chart">
            <c:ext xmlns:c16="http://schemas.microsoft.com/office/drawing/2014/chart" uri="{C3380CC4-5D6E-409C-BE32-E72D297353CC}">
              <c16:uniqueId val="{00000000-C429-45D8-ABF4-F5D3FF45E0F5}"/>
            </c:ext>
          </c:extLst>
        </c:ser>
        <c:dLbls>
          <c:showLegendKey val="0"/>
          <c:showVal val="0"/>
          <c:showCatName val="0"/>
          <c:showSerName val="0"/>
          <c:showPercent val="0"/>
          <c:showBubbleSize val="0"/>
        </c:dLbls>
        <c:gapWidth val="150"/>
        <c:axId val="377759944"/>
        <c:axId val="3777603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0</c:v>
                </c:pt>
                <c:pt idx="1">
                  <c:v>0</c:v>
                </c:pt>
                <c:pt idx="2">
                  <c:v>105.34</c:v>
                </c:pt>
                <c:pt idx="3">
                  <c:v>105.77</c:v>
                </c:pt>
                <c:pt idx="4">
                  <c:v>104.82</c:v>
                </c:pt>
              </c:numCache>
            </c:numRef>
          </c:val>
          <c:smooth val="0"/>
          <c:extLst xmlns:c16r2="http://schemas.microsoft.com/office/drawing/2015/06/chart">
            <c:ext xmlns:c16="http://schemas.microsoft.com/office/drawing/2014/chart" uri="{C3380CC4-5D6E-409C-BE32-E72D297353CC}">
              <c16:uniqueId val="{00000001-C429-45D8-ABF4-F5D3FF45E0F5}"/>
            </c:ext>
          </c:extLst>
        </c:ser>
        <c:dLbls>
          <c:showLegendKey val="0"/>
          <c:showVal val="0"/>
          <c:showCatName val="0"/>
          <c:showSerName val="0"/>
          <c:showPercent val="0"/>
          <c:showBubbleSize val="0"/>
        </c:dLbls>
        <c:marker val="1"/>
        <c:smooth val="0"/>
        <c:axId val="377759944"/>
        <c:axId val="377760336"/>
      </c:lineChart>
      <c:dateAx>
        <c:axId val="377759944"/>
        <c:scaling>
          <c:orientation val="minMax"/>
        </c:scaling>
        <c:delete val="1"/>
        <c:axPos val="b"/>
        <c:numFmt formatCode="&quot;H&quot;yy" sourceLinked="1"/>
        <c:majorTickMark val="none"/>
        <c:minorTickMark val="none"/>
        <c:tickLblPos val="none"/>
        <c:crossAx val="377760336"/>
        <c:crosses val="autoZero"/>
        <c:auto val="1"/>
        <c:lblOffset val="100"/>
        <c:baseTimeUnit val="years"/>
      </c:dateAx>
      <c:valAx>
        <c:axId val="3777603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7759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データ!$DH$6:$DL$6</c:f>
              <c:numCache>
                <c:formatCode>#,##0.00;"△"#,##0.00;"-"</c:formatCode>
                <c:ptCount val="5"/>
                <c:pt idx="0">
                  <c:v>0</c:v>
                </c:pt>
                <c:pt idx="1">
                  <c:v>0</c:v>
                </c:pt>
                <c:pt idx="2">
                  <c:v>5.55</c:v>
                </c:pt>
                <c:pt idx="3">
                  <c:v>10.94</c:v>
                </c:pt>
                <c:pt idx="4">
                  <c:v>14.92</c:v>
                </c:pt>
              </c:numCache>
            </c:numRef>
          </c:val>
          <c:extLst xmlns:c16r2="http://schemas.microsoft.com/office/drawing/2015/06/chart">
            <c:ext xmlns:c16="http://schemas.microsoft.com/office/drawing/2014/chart" uri="{C3380CC4-5D6E-409C-BE32-E72D297353CC}">
              <c16:uniqueId val="{00000000-8296-498C-B076-7B4E3B7145DD}"/>
            </c:ext>
          </c:extLst>
        </c:ser>
        <c:dLbls>
          <c:showLegendKey val="0"/>
          <c:showVal val="0"/>
          <c:showCatName val="0"/>
          <c:showSerName val="0"/>
          <c:showPercent val="0"/>
          <c:showBubbleSize val="0"/>
        </c:dLbls>
        <c:gapWidth val="150"/>
        <c:axId val="379052952"/>
        <c:axId val="379052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0</c:v>
                </c:pt>
                <c:pt idx="1">
                  <c:v>0</c:v>
                </c:pt>
                <c:pt idx="2">
                  <c:v>47.5</c:v>
                </c:pt>
                <c:pt idx="3">
                  <c:v>48.41</c:v>
                </c:pt>
                <c:pt idx="4">
                  <c:v>50.02</c:v>
                </c:pt>
              </c:numCache>
            </c:numRef>
          </c:val>
          <c:smooth val="0"/>
          <c:extLst xmlns:c16r2="http://schemas.microsoft.com/office/drawing/2015/06/chart">
            <c:ext xmlns:c16="http://schemas.microsoft.com/office/drawing/2014/chart" uri="{C3380CC4-5D6E-409C-BE32-E72D297353CC}">
              <c16:uniqueId val="{00000001-8296-498C-B076-7B4E3B7145DD}"/>
            </c:ext>
          </c:extLst>
        </c:ser>
        <c:dLbls>
          <c:showLegendKey val="0"/>
          <c:showVal val="0"/>
          <c:showCatName val="0"/>
          <c:showSerName val="0"/>
          <c:showPercent val="0"/>
          <c:showBubbleSize val="0"/>
        </c:dLbls>
        <c:marker val="1"/>
        <c:smooth val="0"/>
        <c:axId val="379052952"/>
        <c:axId val="379052168"/>
      </c:lineChart>
      <c:dateAx>
        <c:axId val="379052952"/>
        <c:scaling>
          <c:orientation val="minMax"/>
        </c:scaling>
        <c:delete val="1"/>
        <c:axPos val="b"/>
        <c:numFmt formatCode="&quot;H&quot;yy" sourceLinked="1"/>
        <c:majorTickMark val="none"/>
        <c:minorTickMark val="none"/>
        <c:tickLblPos val="none"/>
        <c:crossAx val="379052168"/>
        <c:crosses val="autoZero"/>
        <c:auto val="1"/>
        <c:lblOffset val="100"/>
        <c:baseTimeUnit val="years"/>
      </c:dateAx>
      <c:valAx>
        <c:axId val="379052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529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データ!$DS$6:$DW$6</c:f>
              <c:numCache>
                <c:formatCode>#,##0.00;"△"#,##0.00;"-"</c:formatCode>
                <c:ptCount val="5"/>
                <c:pt idx="0">
                  <c:v>0</c:v>
                </c:pt>
                <c:pt idx="1">
                  <c:v>0</c:v>
                </c:pt>
                <c:pt idx="2">
                  <c:v>24.62</c:v>
                </c:pt>
                <c:pt idx="3">
                  <c:v>24.83</c:v>
                </c:pt>
                <c:pt idx="4">
                  <c:v>25.03</c:v>
                </c:pt>
              </c:numCache>
            </c:numRef>
          </c:val>
          <c:extLst xmlns:c16r2="http://schemas.microsoft.com/office/drawing/2015/06/chart">
            <c:ext xmlns:c16="http://schemas.microsoft.com/office/drawing/2014/chart" uri="{C3380CC4-5D6E-409C-BE32-E72D297353CC}">
              <c16:uniqueId val="{00000000-CE7A-42B5-A2D6-08ACC14D41DD}"/>
            </c:ext>
          </c:extLst>
        </c:ser>
        <c:dLbls>
          <c:showLegendKey val="0"/>
          <c:showVal val="0"/>
          <c:showCatName val="0"/>
          <c:showSerName val="0"/>
          <c:showPercent val="0"/>
          <c:showBubbleSize val="0"/>
        </c:dLbls>
        <c:gapWidth val="150"/>
        <c:axId val="379054128"/>
        <c:axId val="3790588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0</c:v>
                </c:pt>
                <c:pt idx="1">
                  <c:v>0</c:v>
                </c:pt>
                <c:pt idx="2">
                  <c:v>17.399999999999999</c:v>
                </c:pt>
                <c:pt idx="3">
                  <c:v>18.64</c:v>
                </c:pt>
                <c:pt idx="4">
                  <c:v>19.510000000000002</c:v>
                </c:pt>
              </c:numCache>
            </c:numRef>
          </c:val>
          <c:smooth val="0"/>
          <c:extLst xmlns:c16r2="http://schemas.microsoft.com/office/drawing/2015/06/chart">
            <c:ext xmlns:c16="http://schemas.microsoft.com/office/drawing/2014/chart" uri="{C3380CC4-5D6E-409C-BE32-E72D297353CC}">
              <c16:uniqueId val="{00000001-CE7A-42B5-A2D6-08ACC14D41DD}"/>
            </c:ext>
          </c:extLst>
        </c:ser>
        <c:dLbls>
          <c:showLegendKey val="0"/>
          <c:showVal val="0"/>
          <c:showCatName val="0"/>
          <c:showSerName val="0"/>
          <c:showPercent val="0"/>
          <c:showBubbleSize val="0"/>
        </c:dLbls>
        <c:marker val="1"/>
        <c:smooth val="0"/>
        <c:axId val="379054128"/>
        <c:axId val="379058832"/>
      </c:lineChart>
      <c:dateAx>
        <c:axId val="379054128"/>
        <c:scaling>
          <c:orientation val="minMax"/>
        </c:scaling>
        <c:delete val="1"/>
        <c:axPos val="b"/>
        <c:numFmt formatCode="&quot;H&quot;yy" sourceLinked="1"/>
        <c:majorTickMark val="none"/>
        <c:minorTickMark val="none"/>
        <c:tickLblPos val="none"/>
        <c:crossAx val="379058832"/>
        <c:crosses val="autoZero"/>
        <c:auto val="1"/>
        <c:lblOffset val="100"/>
        <c:baseTimeUnit val="years"/>
      </c:dateAx>
      <c:valAx>
        <c:axId val="3790588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0541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データ!$AI$6:$AM$6</c:f>
              <c:numCache>
                <c:formatCode>#,##0.00;"△"#,##0.00;"-"</c:formatCode>
                <c:ptCount val="5"/>
                <c:pt idx="0">
                  <c:v>0</c:v>
                </c:pt>
                <c:pt idx="1">
                  <c:v>0</c:v>
                </c:pt>
                <c:pt idx="2">
                  <c:v>45.79</c:v>
                </c:pt>
                <c:pt idx="3">
                  <c:v>86.53</c:v>
                </c:pt>
                <c:pt idx="4">
                  <c:v>124.89</c:v>
                </c:pt>
              </c:numCache>
            </c:numRef>
          </c:val>
          <c:extLst xmlns:c16r2="http://schemas.microsoft.com/office/drawing/2015/06/chart">
            <c:ext xmlns:c16="http://schemas.microsoft.com/office/drawing/2014/chart" uri="{C3380CC4-5D6E-409C-BE32-E72D297353CC}">
              <c16:uniqueId val="{00000000-EC37-4593-BE93-8B24D339F440}"/>
            </c:ext>
          </c:extLst>
        </c:ser>
        <c:dLbls>
          <c:showLegendKey val="0"/>
          <c:showVal val="0"/>
          <c:showCatName val="0"/>
          <c:showSerName val="0"/>
          <c:showPercent val="0"/>
          <c:showBubbleSize val="0"/>
        </c:dLbls>
        <c:gapWidth val="150"/>
        <c:axId val="379056480"/>
        <c:axId val="379057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c:v>
                </c:pt>
                <c:pt idx="1">
                  <c:v>0</c:v>
                </c:pt>
                <c:pt idx="2">
                  <c:v>24.04</c:v>
                </c:pt>
                <c:pt idx="3">
                  <c:v>28.03</c:v>
                </c:pt>
                <c:pt idx="4">
                  <c:v>26.73</c:v>
                </c:pt>
              </c:numCache>
            </c:numRef>
          </c:val>
          <c:smooth val="0"/>
          <c:extLst xmlns:c16r2="http://schemas.microsoft.com/office/drawing/2015/06/chart">
            <c:ext xmlns:c16="http://schemas.microsoft.com/office/drawing/2014/chart" uri="{C3380CC4-5D6E-409C-BE32-E72D297353CC}">
              <c16:uniqueId val="{00000001-EC37-4593-BE93-8B24D339F440}"/>
            </c:ext>
          </c:extLst>
        </c:ser>
        <c:dLbls>
          <c:showLegendKey val="0"/>
          <c:showVal val="0"/>
          <c:showCatName val="0"/>
          <c:showSerName val="0"/>
          <c:showPercent val="0"/>
          <c:showBubbleSize val="0"/>
        </c:dLbls>
        <c:marker val="1"/>
        <c:smooth val="0"/>
        <c:axId val="379056480"/>
        <c:axId val="379057656"/>
      </c:lineChart>
      <c:dateAx>
        <c:axId val="379056480"/>
        <c:scaling>
          <c:orientation val="minMax"/>
        </c:scaling>
        <c:delete val="1"/>
        <c:axPos val="b"/>
        <c:numFmt formatCode="&quot;H&quot;yy" sourceLinked="1"/>
        <c:majorTickMark val="none"/>
        <c:minorTickMark val="none"/>
        <c:tickLblPos val="none"/>
        <c:crossAx val="379057656"/>
        <c:crosses val="autoZero"/>
        <c:auto val="1"/>
        <c:lblOffset val="100"/>
        <c:baseTimeUnit val="years"/>
      </c:dateAx>
      <c:valAx>
        <c:axId val="379057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9056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データ!$AT$6:$AX$6</c:f>
              <c:numCache>
                <c:formatCode>#,##0.00;"△"#,##0.00;"-"</c:formatCode>
                <c:ptCount val="5"/>
                <c:pt idx="0">
                  <c:v>0</c:v>
                </c:pt>
                <c:pt idx="1">
                  <c:v>0</c:v>
                </c:pt>
                <c:pt idx="2">
                  <c:v>148.19999999999999</c:v>
                </c:pt>
                <c:pt idx="3">
                  <c:v>138.80000000000001</c:v>
                </c:pt>
                <c:pt idx="4">
                  <c:v>245.12</c:v>
                </c:pt>
              </c:numCache>
            </c:numRef>
          </c:val>
          <c:extLst xmlns:c16r2="http://schemas.microsoft.com/office/drawing/2015/06/chart">
            <c:ext xmlns:c16="http://schemas.microsoft.com/office/drawing/2014/chart" uri="{C3380CC4-5D6E-409C-BE32-E72D297353CC}">
              <c16:uniqueId val="{00000000-0B63-458A-9E04-1D876B6FC930}"/>
            </c:ext>
          </c:extLst>
        </c:ser>
        <c:dLbls>
          <c:showLegendKey val="0"/>
          <c:showVal val="0"/>
          <c:showCatName val="0"/>
          <c:showSerName val="0"/>
          <c:showPercent val="0"/>
          <c:showBubbleSize val="0"/>
        </c:dLbls>
        <c:gapWidth val="150"/>
        <c:axId val="379054520"/>
        <c:axId val="379056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0</c:v>
                </c:pt>
                <c:pt idx="1">
                  <c:v>0</c:v>
                </c:pt>
                <c:pt idx="2">
                  <c:v>305.08</c:v>
                </c:pt>
                <c:pt idx="3">
                  <c:v>305.33999999999997</c:v>
                </c:pt>
                <c:pt idx="4">
                  <c:v>310.01</c:v>
                </c:pt>
              </c:numCache>
            </c:numRef>
          </c:val>
          <c:smooth val="0"/>
          <c:extLst xmlns:c16r2="http://schemas.microsoft.com/office/drawing/2015/06/chart">
            <c:ext xmlns:c16="http://schemas.microsoft.com/office/drawing/2014/chart" uri="{C3380CC4-5D6E-409C-BE32-E72D297353CC}">
              <c16:uniqueId val="{00000001-0B63-458A-9E04-1D876B6FC930}"/>
            </c:ext>
          </c:extLst>
        </c:ser>
        <c:dLbls>
          <c:showLegendKey val="0"/>
          <c:showVal val="0"/>
          <c:showCatName val="0"/>
          <c:showSerName val="0"/>
          <c:showPercent val="0"/>
          <c:showBubbleSize val="0"/>
        </c:dLbls>
        <c:marker val="1"/>
        <c:smooth val="0"/>
        <c:axId val="379054520"/>
        <c:axId val="379056872"/>
      </c:lineChart>
      <c:dateAx>
        <c:axId val="379054520"/>
        <c:scaling>
          <c:orientation val="minMax"/>
        </c:scaling>
        <c:delete val="1"/>
        <c:axPos val="b"/>
        <c:numFmt formatCode="&quot;H&quot;yy" sourceLinked="1"/>
        <c:majorTickMark val="none"/>
        <c:minorTickMark val="none"/>
        <c:tickLblPos val="none"/>
        <c:crossAx val="379056872"/>
        <c:crosses val="autoZero"/>
        <c:auto val="1"/>
        <c:lblOffset val="100"/>
        <c:baseTimeUnit val="years"/>
      </c:dateAx>
      <c:valAx>
        <c:axId val="3790568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90545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データ!$BE$6:$BI$6</c:f>
              <c:numCache>
                <c:formatCode>#,##0.00;"△"#,##0.00;"-"</c:formatCode>
                <c:ptCount val="5"/>
                <c:pt idx="0">
                  <c:v>0</c:v>
                </c:pt>
                <c:pt idx="1">
                  <c:v>0</c:v>
                </c:pt>
                <c:pt idx="2">
                  <c:v>1251.1500000000001</c:v>
                </c:pt>
                <c:pt idx="3">
                  <c:v>1170.08</c:v>
                </c:pt>
                <c:pt idx="4">
                  <c:v>1119.8699999999999</c:v>
                </c:pt>
              </c:numCache>
            </c:numRef>
          </c:val>
          <c:extLst xmlns:c16r2="http://schemas.microsoft.com/office/drawing/2015/06/chart">
            <c:ext xmlns:c16="http://schemas.microsoft.com/office/drawing/2014/chart" uri="{C3380CC4-5D6E-409C-BE32-E72D297353CC}">
              <c16:uniqueId val="{00000000-B01A-4AB5-9AEF-E6C2A391CF31}"/>
            </c:ext>
          </c:extLst>
        </c:ser>
        <c:dLbls>
          <c:showLegendKey val="0"/>
          <c:showVal val="0"/>
          <c:showCatName val="0"/>
          <c:showSerName val="0"/>
          <c:showPercent val="0"/>
          <c:showBubbleSize val="0"/>
        </c:dLbls>
        <c:gapWidth val="150"/>
        <c:axId val="379055696"/>
        <c:axId val="379056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0</c:v>
                </c:pt>
                <c:pt idx="1">
                  <c:v>0</c:v>
                </c:pt>
                <c:pt idx="2">
                  <c:v>585.59</c:v>
                </c:pt>
                <c:pt idx="3">
                  <c:v>561.34</c:v>
                </c:pt>
                <c:pt idx="4">
                  <c:v>538.33000000000004</c:v>
                </c:pt>
              </c:numCache>
            </c:numRef>
          </c:val>
          <c:smooth val="0"/>
          <c:extLst xmlns:c16r2="http://schemas.microsoft.com/office/drawing/2015/06/chart">
            <c:ext xmlns:c16="http://schemas.microsoft.com/office/drawing/2014/chart" uri="{C3380CC4-5D6E-409C-BE32-E72D297353CC}">
              <c16:uniqueId val="{00000001-B01A-4AB5-9AEF-E6C2A391CF31}"/>
            </c:ext>
          </c:extLst>
        </c:ser>
        <c:dLbls>
          <c:showLegendKey val="0"/>
          <c:showVal val="0"/>
          <c:showCatName val="0"/>
          <c:showSerName val="0"/>
          <c:showPercent val="0"/>
          <c:showBubbleSize val="0"/>
        </c:dLbls>
        <c:marker val="1"/>
        <c:smooth val="0"/>
        <c:axId val="379055696"/>
        <c:axId val="379056088"/>
      </c:lineChart>
      <c:dateAx>
        <c:axId val="379055696"/>
        <c:scaling>
          <c:orientation val="minMax"/>
        </c:scaling>
        <c:delete val="1"/>
        <c:axPos val="b"/>
        <c:numFmt formatCode="&quot;H&quot;yy" sourceLinked="1"/>
        <c:majorTickMark val="none"/>
        <c:minorTickMark val="none"/>
        <c:tickLblPos val="none"/>
        <c:crossAx val="379056088"/>
        <c:crosses val="autoZero"/>
        <c:auto val="1"/>
        <c:lblOffset val="100"/>
        <c:baseTimeUnit val="years"/>
      </c:dateAx>
      <c:valAx>
        <c:axId val="3790560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379055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データ!$BP$6:$BT$6</c:f>
              <c:numCache>
                <c:formatCode>#,##0.00;"△"#,##0.00;"-"</c:formatCode>
                <c:ptCount val="5"/>
                <c:pt idx="0">
                  <c:v>0</c:v>
                </c:pt>
                <c:pt idx="1">
                  <c:v>0</c:v>
                </c:pt>
                <c:pt idx="2">
                  <c:v>57.03</c:v>
                </c:pt>
                <c:pt idx="3">
                  <c:v>52.75</c:v>
                </c:pt>
                <c:pt idx="4">
                  <c:v>52.77</c:v>
                </c:pt>
              </c:numCache>
            </c:numRef>
          </c:val>
          <c:extLst xmlns:c16r2="http://schemas.microsoft.com/office/drawing/2015/06/chart">
            <c:ext xmlns:c16="http://schemas.microsoft.com/office/drawing/2014/chart" uri="{C3380CC4-5D6E-409C-BE32-E72D297353CC}">
              <c16:uniqueId val="{00000000-F42F-4117-A9F7-0CBF12307E31}"/>
            </c:ext>
          </c:extLst>
        </c:ser>
        <c:dLbls>
          <c:showLegendKey val="0"/>
          <c:showVal val="0"/>
          <c:showCatName val="0"/>
          <c:showSerName val="0"/>
          <c:showPercent val="0"/>
          <c:showBubbleSize val="0"/>
        </c:dLbls>
        <c:gapWidth val="150"/>
        <c:axId val="379536648"/>
        <c:axId val="3795405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0</c:v>
                </c:pt>
                <c:pt idx="1">
                  <c:v>0</c:v>
                </c:pt>
                <c:pt idx="2">
                  <c:v>82.78</c:v>
                </c:pt>
                <c:pt idx="3">
                  <c:v>84.82</c:v>
                </c:pt>
                <c:pt idx="4">
                  <c:v>82.29</c:v>
                </c:pt>
              </c:numCache>
            </c:numRef>
          </c:val>
          <c:smooth val="0"/>
          <c:extLst xmlns:c16r2="http://schemas.microsoft.com/office/drawing/2015/06/chart">
            <c:ext xmlns:c16="http://schemas.microsoft.com/office/drawing/2014/chart" uri="{C3380CC4-5D6E-409C-BE32-E72D297353CC}">
              <c16:uniqueId val="{00000001-F42F-4117-A9F7-0CBF12307E31}"/>
            </c:ext>
          </c:extLst>
        </c:ser>
        <c:dLbls>
          <c:showLegendKey val="0"/>
          <c:showVal val="0"/>
          <c:showCatName val="0"/>
          <c:showSerName val="0"/>
          <c:showPercent val="0"/>
          <c:showBubbleSize val="0"/>
        </c:dLbls>
        <c:marker val="1"/>
        <c:smooth val="0"/>
        <c:axId val="379536648"/>
        <c:axId val="379540568"/>
      </c:lineChart>
      <c:dateAx>
        <c:axId val="379536648"/>
        <c:scaling>
          <c:orientation val="minMax"/>
        </c:scaling>
        <c:delete val="1"/>
        <c:axPos val="b"/>
        <c:numFmt formatCode="&quot;H&quot;yy" sourceLinked="1"/>
        <c:majorTickMark val="none"/>
        <c:minorTickMark val="none"/>
        <c:tickLblPos val="none"/>
        <c:crossAx val="379540568"/>
        <c:crosses val="autoZero"/>
        <c:auto val="1"/>
        <c:lblOffset val="100"/>
        <c:baseTimeUnit val="years"/>
      </c:dateAx>
      <c:valAx>
        <c:axId val="379540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536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データ!$CA$6:$CE$6</c:f>
              <c:numCache>
                <c:formatCode>#,##0.00;"△"#,##0.00;"-"</c:formatCode>
                <c:ptCount val="5"/>
                <c:pt idx="0">
                  <c:v>0</c:v>
                </c:pt>
                <c:pt idx="1">
                  <c:v>0</c:v>
                </c:pt>
                <c:pt idx="2">
                  <c:v>372.59</c:v>
                </c:pt>
                <c:pt idx="3">
                  <c:v>405.64</c:v>
                </c:pt>
                <c:pt idx="4">
                  <c:v>411.83</c:v>
                </c:pt>
              </c:numCache>
            </c:numRef>
          </c:val>
          <c:extLst xmlns:c16r2="http://schemas.microsoft.com/office/drawing/2015/06/chart">
            <c:ext xmlns:c16="http://schemas.microsoft.com/office/drawing/2014/chart" uri="{C3380CC4-5D6E-409C-BE32-E72D297353CC}">
              <c16:uniqueId val="{00000000-0CC8-4A8C-ABA4-7477AA264230}"/>
            </c:ext>
          </c:extLst>
        </c:ser>
        <c:dLbls>
          <c:showLegendKey val="0"/>
          <c:showVal val="0"/>
          <c:showCatName val="0"/>
          <c:showSerName val="0"/>
          <c:showPercent val="0"/>
          <c:showBubbleSize val="0"/>
        </c:dLbls>
        <c:gapWidth val="150"/>
        <c:axId val="379537824"/>
        <c:axId val="3795362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0</c:v>
                </c:pt>
                <c:pt idx="1">
                  <c:v>0</c:v>
                </c:pt>
                <c:pt idx="2">
                  <c:v>225.09</c:v>
                </c:pt>
                <c:pt idx="3">
                  <c:v>224.82</c:v>
                </c:pt>
                <c:pt idx="4">
                  <c:v>230.85</c:v>
                </c:pt>
              </c:numCache>
            </c:numRef>
          </c:val>
          <c:smooth val="0"/>
          <c:extLst xmlns:c16r2="http://schemas.microsoft.com/office/drawing/2015/06/chart">
            <c:ext xmlns:c16="http://schemas.microsoft.com/office/drawing/2014/chart" uri="{C3380CC4-5D6E-409C-BE32-E72D297353CC}">
              <c16:uniqueId val="{00000001-0CC8-4A8C-ABA4-7477AA264230}"/>
            </c:ext>
          </c:extLst>
        </c:ser>
        <c:dLbls>
          <c:showLegendKey val="0"/>
          <c:showVal val="0"/>
          <c:showCatName val="0"/>
          <c:showSerName val="0"/>
          <c:showPercent val="0"/>
          <c:showBubbleSize val="0"/>
        </c:dLbls>
        <c:marker val="1"/>
        <c:smooth val="0"/>
        <c:axId val="379537824"/>
        <c:axId val="379536256"/>
      </c:lineChart>
      <c:dateAx>
        <c:axId val="379537824"/>
        <c:scaling>
          <c:orientation val="minMax"/>
        </c:scaling>
        <c:delete val="1"/>
        <c:axPos val="b"/>
        <c:numFmt formatCode="&quot;H&quot;yy" sourceLinked="1"/>
        <c:majorTickMark val="none"/>
        <c:minorTickMark val="none"/>
        <c:tickLblPos val="none"/>
        <c:crossAx val="379536256"/>
        <c:crosses val="autoZero"/>
        <c:auto val="1"/>
        <c:lblOffset val="100"/>
        <c:baseTimeUnit val="years"/>
      </c:dateAx>
      <c:valAx>
        <c:axId val="379536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7953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【108.70】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【252.29】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【268.07】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【89.76】</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【174.75】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【97.47】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【51.51】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【23.75】</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【0.67】</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7" zoomScaleNormal="100" workbookViewId="0">
      <selection activeCell="AR35" sqref="AR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31" t="s">
        <v>0</v>
      </c>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c r="AI2" s="31"/>
      <c r="AJ2" s="31"/>
      <c r="AK2" s="31"/>
      <c r="AL2" s="31"/>
      <c r="AM2" s="31"/>
      <c r="AN2" s="31"/>
      <c r="AO2" s="31"/>
      <c r="AP2" s="31"/>
      <c r="AQ2" s="31"/>
      <c r="AR2" s="31"/>
      <c r="AS2" s="31"/>
      <c r="AT2" s="31"/>
      <c r="AU2" s="31"/>
      <c r="AV2" s="31"/>
      <c r="AW2" s="31"/>
      <c r="AX2" s="31"/>
      <c r="AY2" s="31"/>
      <c r="AZ2" s="31"/>
      <c r="BA2" s="31"/>
      <c r="BB2" s="31"/>
      <c r="BC2" s="31"/>
      <c r="BD2" s="31"/>
      <c r="BE2" s="31"/>
      <c r="BF2" s="31"/>
      <c r="BG2" s="31"/>
      <c r="BH2" s="31"/>
      <c r="BI2" s="31"/>
      <c r="BJ2" s="31"/>
      <c r="BK2" s="31"/>
      <c r="BL2" s="31"/>
      <c r="BM2" s="31"/>
      <c r="BN2" s="31"/>
      <c r="BO2" s="31"/>
      <c r="BP2" s="31"/>
      <c r="BQ2" s="31"/>
      <c r="BR2" s="31"/>
      <c r="BS2" s="31"/>
      <c r="BT2" s="31"/>
      <c r="BU2" s="31"/>
      <c r="BV2" s="31"/>
      <c r="BW2" s="31"/>
      <c r="BX2" s="31"/>
      <c r="BY2" s="31"/>
      <c r="BZ2" s="31"/>
    </row>
    <row r="3" spans="1:78" ht="9.75" customHeight="1" x14ac:dyDescent="0.15">
      <c r="A3" s="2"/>
      <c r="B3" s="31"/>
      <c r="C3" s="31"/>
      <c r="D3" s="31"/>
      <c r="E3" s="31"/>
      <c r="F3" s="31"/>
      <c r="G3" s="31"/>
      <c r="H3" s="31"/>
      <c r="I3" s="31"/>
      <c r="J3" s="31"/>
      <c r="K3" s="31"/>
      <c r="L3" s="31"/>
      <c r="M3" s="31"/>
      <c r="N3" s="31"/>
      <c r="O3" s="31"/>
      <c r="P3" s="31"/>
      <c r="Q3" s="31"/>
      <c r="R3" s="31"/>
      <c r="S3" s="31"/>
      <c r="T3" s="31"/>
      <c r="U3" s="31"/>
      <c r="V3" s="31"/>
      <c r="W3" s="31"/>
      <c r="X3" s="31"/>
      <c r="Y3" s="31"/>
      <c r="Z3" s="31"/>
      <c r="AA3" s="31"/>
      <c r="AB3" s="31"/>
      <c r="AC3" s="31"/>
      <c r="AD3" s="31"/>
      <c r="AE3" s="31"/>
      <c r="AF3" s="31"/>
      <c r="AG3" s="31"/>
      <c r="AH3" s="31"/>
      <c r="AI3" s="31"/>
      <c r="AJ3" s="31"/>
      <c r="AK3" s="31"/>
      <c r="AL3" s="31"/>
      <c r="AM3" s="31"/>
      <c r="AN3" s="31"/>
      <c r="AO3" s="31"/>
      <c r="AP3" s="31"/>
      <c r="AQ3" s="31"/>
      <c r="AR3" s="31"/>
      <c r="AS3" s="31"/>
      <c r="AT3" s="31"/>
      <c r="AU3" s="31"/>
      <c r="AV3" s="31"/>
      <c r="AW3" s="31"/>
      <c r="AX3" s="31"/>
      <c r="AY3" s="31"/>
      <c r="AZ3" s="31"/>
      <c r="BA3" s="31"/>
      <c r="BB3" s="31"/>
      <c r="BC3" s="31"/>
      <c r="BD3" s="31"/>
      <c r="BE3" s="31"/>
      <c r="BF3" s="31"/>
      <c r="BG3" s="31"/>
      <c r="BH3" s="31"/>
      <c r="BI3" s="31"/>
      <c r="BJ3" s="31"/>
      <c r="BK3" s="31"/>
      <c r="BL3" s="31"/>
      <c r="BM3" s="31"/>
      <c r="BN3" s="31"/>
      <c r="BO3" s="31"/>
      <c r="BP3" s="31"/>
      <c r="BQ3" s="31"/>
      <c r="BR3" s="31"/>
      <c r="BS3" s="31"/>
      <c r="BT3" s="31"/>
      <c r="BU3" s="31"/>
      <c r="BV3" s="31"/>
      <c r="BW3" s="31"/>
      <c r="BX3" s="31"/>
      <c r="BY3" s="31"/>
      <c r="BZ3" s="31"/>
    </row>
    <row r="4" spans="1:78" ht="9.75" customHeight="1" x14ac:dyDescent="0.15">
      <c r="A4" s="2"/>
      <c r="B4" s="31"/>
      <c r="C4" s="31"/>
      <c r="D4" s="31"/>
      <c r="E4" s="31"/>
      <c r="F4" s="31"/>
      <c r="G4" s="31"/>
      <c r="H4" s="31"/>
      <c r="I4" s="31"/>
      <c r="J4" s="31"/>
      <c r="K4" s="31"/>
      <c r="L4" s="31"/>
      <c r="M4" s="31"/>
      <c r="N4" s="31"/>
      <c r="O4" s="31"/>
      <c r="P4" s="31"/>
      <c r="Q4" s="31"/>
      <c r="R4" s="31"/>
      <c r="S4" s="31"/>
      <c r="T4" s="31"/>
      <c r="U4" s="31"/>
      <c r="V4" s="31"/>
      <c r="W4" s="31"/>
      <c r="X4" s="31"/>
      <c r="Y4" s="31"/>
      <c r="Z4" s="31"/>
      <c r="AA4" s="31"/>
      <c r="AB4" s="31"/>
      <c r="AC4" s="31"/>
      <c r="AD4" s="31"/>
      <c r="AE4" s="31"/>
      <c r="AF4" s="31"/>
      <c r="AG4" s="31"/>
      <c r="AH4" s="31"/>
      <c r="AI4" s="31"/>
      <c r="AJ4" s="31"/>
      <c r="AK4" s="31"/>
      <c r="AL4" s="31"/>
      <c r="AM4" s="31"/>
      <c r="AN4" s="31"/>
      <c r="AO4" s="31"/>
      <c r="AP4" s="31"/>
      <c r="AQ4" s="31"/>
      <c r="AR4" s="31"/>
      <c r="AS4" s="31"/>
      <c r="AT4" s="31"/>
      <c r="AU4" s="31"/>
      <c r="AV4" s="31"/>
      <c r="AW4" s="31"/>
      <c r="AX4" s="31"/>
      <c r="AY4" s="31"/>
      <c r="AZ4" s="31"/>
      <c r="BA4" s="31"/>
      <c r="BB4" s="31"/>
      <c r="BC4" s="31"/>
      <c r="BD4" s="31"/>
      <c r="BE4" s="31"/>
      <c r="BF4" s="31"/>
      <c r="BG4" s="31"/>
      <c r="BH4" s="31"/>
      <c r="BI4" s="31"/>
      <c r="BJ4" s="31"/>
      <c r="BK4" s="31"/>
      <c r="BL4" s="31"/>
      <c r="BM4" s="31"/>
      <c r="BN4" s="31"/>
      <c r="BO4" s="31"/>
      <c r="BP4" s="31"/>
      <c r="BQ4" s="31"/>
      <c r="BR4" s="31"/>
      <c r="BS4" s="31"/>
      <c r="BT4" s="31"/>
      <c r="BU4" s="31"/>
      <c r="BV4" s="31"/>
      <c r="BW4" s="31"/>
      <c r="BX4" s="31"/>
      <c r="BY4" s="31"/>
      <c r="BZ4" s="31"/>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2" t="str">
        <f>データ!H6</f>
        <v>岩手県　岩泉町</v>
      </c>
      <c r="C6" s="32"/>
      <c r="D6" s="32"/>
      <c r="E6" s="32"/>
      <c r="F6" s="32"/>
      <c r="G6" s="32"/>
      <c r="H6" s="32"/>
      <c r="I6" s="32"/>
      <c r="J6" s="32"/>
      <c r="K6" s="32"/>
      <c r="L6" s="32"/>
      <c r="M6" s="32"/>
      <c r="N6" s="32"/>
      <c r="O6" s="32"/>
      <c r="P6" s="32"/>
      <c r="Q6" s="32"/>
      <c r="R6" s="32"/>
      <c r="S6" s="32"/>
      <c r="T6" s="32"/>
      <c r="U6" s="32"/>
      <c r="V6" s="32"/>
      <c r="W6" s="32"/>
      <c r="X6" s="32"/>
      <c r="Y6" s="32"/>
      <c r="Z6" s="32"/>
      <c r="AA6" s="32"/>
      <c r="AB6" s="32"/>
      <c r="AC6" s="32"/>
      <c r="AD6" s="33"/>
      <c r="AE6" s="33"/>
      <c r="AF6" s="33"/>
      <c r="AG6" s="33"/>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4" t="s">
        <v>1</v>
      </c>
      <c r="C7" s="35"/>
      <c r="D7" s="35"/>
      <c r="E7" s="35"/>
      <c r="F7" s="35"/>
      <c r="G7" s="35"/>
      <c r="H7" s="35"/>
      <c r="I7" s="34" t="s">
        <v>2</v>
      </c>
      <c r="J7" s="35"/>
      <c r="K7" s="35"/>
      <c r="L7" s="35"/>
      <c r="M7" s="35"/>
      <c r="N7" s="35"/>
      <c r="O7" s="36"/>
      <c r="P7" s="37" t="s">
        <v>3</v>
      </c>
      <c r="Q7" s="37"/>
      <c r="R7" s="37"/>
      <c r="S7" s="37"/>
      <c r="T7" s="37"/>
      <c r="U7" s="37"/>
      <c r="V7" s="37"/>
      <c r="W7" s="37" t="s">
        <v>4</v>
      </c>
      <c r="X7" s="37"/>
      <c r="Y7" s="37"/>
      <c r="Z7" s="37"/>
      <c r="AA7" s="37"/>
      <c r="AB7" s="37"/>
      <c r="AC7" s="37"/>
      <c r="AD7" s="37" t="s">
        <v>5</v>
      </c>
      <c r="AE7" s="37"/>
      <c r="AF7" s="37"/>
      <c r="AG7" s="37"/>
      <c r="AH7" s="37"/>
      <c r="AI7" s="37"/>
      <c r="AJ7" s="37"/>
      <c r="AK7" s="2"/>
      <c r="AL7" s="37" t="s">
        <v>6</v>
      </c>
      <c r="AM7" s="37"/>
      <c r="AN7" s="37"/>
      <c r="AO7" s="37"/>
      <c r="AP7" s="37"/>
      <c r="AQ7" s="37"/>
      <c r="AR7" s="37"/>
      <c r="AS7" s="37"/>
      <c r="AT7" s="34" t="s">
        <v>7</v>
      </c>
      <c r="AU7" s="35"/>
      <c r="AV7" s="35"/>
      <c r="AW7" s="35"/>
      <c r="AX7" s="35"/>
      <c r="AY7" s="35"/>
      <c r="AZ7" s="35"/>
      <c r="BA7" s="35"/>
      <c r="BB7" s="37" t="s">
        <v>8</v>
      </c>
      <c r="BC7" s="37"/>
      <c r="BD7" s="37"/>
      <c r="BE7" s="37"/>
      <c r="BF7" s="37"/>
      <c r="BG7" s="37"/>
      <c r="BH7" s="37"/>
      <c r="BI7" s="37"/>
      <c r="BJ7" s="3"/>
      <c r="BK7" s="3"/>
      <c r="BL7" s="38" t="s">
        <v>9</v>
      </c>
      <c r="BM7" s="39"/>
      <c r="BN7" s="39"/>
      <c r="BO7" s="39"/>
      <c r="BP7" s="39"/>
      <c r="BQ7" s="39"/>
      <c r="BR7" s="39"/>
      <c r="BS7" s="39"/>
      <c r="BT7" s="39"/>
      <c r="BU7" s="39"/>
      <c r="BV7" s="39"/>
      <c r="BW7" s="39"/>
      <c r="BX7" s="39"/>
      <c r="BY7" s="40"/>
    </row>
    <row r="8" spans="1:78" ht="18.75" customHeight="1" x14ac:dyDescent="0.15">
      <c r="A8" s="2"/>
      <c r="B8" s="41" t="str">
        <f>データ!$I$6</f>
        <v>法適用</v>
      </c>
      <c r="C8" s="42"/>
      <c r="D8" s="42"/>
      <c r="E8" s="42"/>
      <c r="F8" s="42"/>
      <c r="G8" s="42"/>
      <c r="H8" s="42"/>
      <c r="I8" s="41" t="str">
        <f>データ!$J$6</f>
        <v>水道事業</v>
      </c>
      <c r="J8" s="42"/>
      <c r="K8" s="42"/>
      <c r="L8" s="42"/>
      <c r="M8" s="42"/>
      <c r="N8" s="42"/>
      <c r="O8" s="43"/>
      <c r="P8" s="44" t="str">
        <f>データ!$K$6</f>
        <v>末端給水事業</v>
      </c>
      <c r="Q8" s="44"/>
      <c r="R8" s="44"/>
      <c r="S8" s="44"/>
      <c r="T8" s="44"/>
      <c r="U8" s="44"/>
      <c r="V8" s="44"/>
      <c r="W8" s="44" t="str">
        <f>データ!$L$6</f>
        <v>A8</v>
      </c>
      <c r="X8" s="44"/>
      <c r="Y8" s="44"/>
      <c r="Z8" s="44"/>
      <c r="AA8" s="44"/>
      <c r="AB8" s="44"/>
      <c r="AC8" s="44"/>
      <c r="AD8" s="44" t="str">
        <f>データ!$M$6</f>
        <v>自治体職員</v>
      </c>
      <c r="AE8" s="44"/>
      <c r="AF8" s="44"/>
      <c r="AG8" s="44"/>
      <c r="AH8" s="44"/>
      <c r="AI8" s="44"/>
      <c r="AJ8" s="44"/>
      <c r="AK8" s="2"/>
      <c r="AL8" s="45">
        <f>データ!$R$6</f>
        <v>8310</v>
      </c>
      <c r="AM8" s="45"/>
      <c r="AN8" s="45"/>
      <c r="AO8" s="45"/>
      <c r="AP8" s="45"/>
      <c r="AQ8" s="45"/>
      <c r="AR8" s="45"/>
      <c r="AS8" s="45"/>
      <c r="AT8" s="46">
        <f>データ!$S$6</f>
        <v>992.36</v>
      </c>
      <c r="AU8" s="47"/>
      <c r="AV8" s="47"/>
      <c r="AW8" s="47"/>
      <c r="AX8" s="47"/>
      <c r="AY8" s="47"/>
      <c r="AZ8" s="47"/>
      <c r="BA8" s="47"/>
      <c r="BB8" s="48">
        <f>データ!$T$6</f>
        <v>8.3699999999999992</v>
      </c>
      <c r="BC8" s="48"/>
      <c r="BD8" s="48"/>
      <c r="BE8" s="48"/>
      <c r="BF8" s="48"/>
      <c r="BG8" s="48"/>
      <c r="BH8" s="48"/>
      <c r="BI8" s="48"/>
      <c r="BJ8" s="3"/>
      <c r="BK8" s="3"/>
      <c r="BL8" s="49" t="s">
        <v>10</v>
      </c>
      <c r="BM8" s="50"/>
      <c r="BN8" s="51" t="s">
        <v>11</v>
      </c>
      <c r="BO8" s="51"/>
      <c r="BP8" s="51"/>
      <c r="BQ8" s="51"/>
      <c r="BR8" s="51"/>
      <c r="BS8" s="51"/>
      <c r="BT8" s="51"/>
      <c r="BU8" s="51"/>
      <c r="BV8" s="51"/>
      <c r="BW8" s="51"/>
      <c r="BX8" s="51"/>
      <c r="BY8" s="52"/>
    </row>
    <row r="9" spans="1:78" ht="18.75" customHeight="1" x14ac:dyDescent="0.15">
      <c r="A9" s="2"/>
      <c r="B9" s="34" t="s">
        <v>12</v>
      </c>
      <c r="C9" s="35"/>
      <c r="D9" s="35"/>
      <c r="E9" s="35"/>
      <c r="F9" s="35"/>
      <c r="G9" s="35"/>
      <c r="H9" s="35"/>
      <c r="I9" s="34" t="s">
        <v>13</v>
      </c>
      <c r="J9" s="35"/>
      <c r="K9" s="35"/>
      <c r="L9" s="35"/>
      <c r="M9" s="35"/>
      <c r="N9" s="35"/>
      <c r="O9" s="36"/>
      <c r="P9" s="37" t="s">
        <v>14</v>
      </c>
      <c r="Q9" s="37"/>
      <c r="R9" s="37"/>
      <c r="S9" s="37"/>
      <c r="T9" s="37"/>
      <c r="U9" s="37"/>
      <c r="V9" s="37"/>
      <c r="W9" s="37" t="s">
        <v>15</v>
      </c>
      <c r="X9" s="37"/>
      <c r="Y9" s="37"/>
      <c r="Z9" s="37"/>
      <c r="AA9" s="37"/>
      <c r="AB9" s="37"/>
      <c r="AC9" s="37"/>
      <c r="AD9" s="2"/>
      <c r="AE9" s="2"/>
      <c r="AF9" s="2"/>
      <c r="AG9" s="2"/>
      <c r="AH9" s="2"/>
      <c r="AI9" s="2"/>
      <c r="AJ9" s="2"/>
      <c r="AK9" s="2"/>
      <c r="AL9" s="37" t="s">
        <v>16</v>
      </c>
      <c r="AM9" s="37"/>
      <c r="AN9" s="37"/>
      <c r="AO9" s="37"/>
      <c r="AP9" s="37"/>
      <c r="AQ9" s="37"/>
      <c r="AR9" s="37"/>
      <c r="AS9" s="37"/>
      <c r="AT9" s="34" t="s">
        <v>17</v>
      </c>
      <c r="AU9" s="35"/>
      <c r="AV9" s="35"/>
      <c r="AW9" s="35"/>
      <c r="AX9" s="35"/>
      <c r="AY9" s="35"/>
      <c r="AZ9" s="35"/>
      <c r="BA9" s="35"/>
      <c r="BB9" s="37" t="s">
        <v>18</v>
      </c>
      <c r="BC9" s="37"/>
      <c r="BD9" s="37"/>
      <c r="BE9" s="37"/>
      <c r="BF9" s="37"/>
      <c r="BG9" s="37"/>
      <c r="BH9" s="37"/>
      <c r="BI9" s="37"/>
      <c r="BJ9" s="3"/>
      <c r="BK9" s="3"/>
      <c r="BL9" s="53" t="s">
        <v>19</v>
      </c>
      <c r="BM9" s="54"/>
      <c r="BN9" s="55" t="s">
        <v>20</v>
      </c>
      <c r="BO9" s="55"/>
      <c r="BP9" s="55"/>
      <c r="BQ9" s="55"/>
      <c r="BR9" s="55"/>
      <c r="BS9" s="55"/>
      <c r="BT9" s="55"/>
      <c r="BU9" s="55"/>
      <c r="BV9" s="55"/>
      <c r="BW9" s="55"/>
      <c r="BX9" s="55"/>
      <c r="BY9" s="56"/>
    </row>
    <row r="10" spans="1:78" ht="18.75" customHeight="1" x14ac:dyDescent="0.15">
      <c r="A10" s="2"/>
      <c r="B10" s="46" t="str">
        <f>データ!$N$6</f>
        <v>-</v>
      </c>
      <c r="C10" s="47"/>
      <c r="D10" s="47"/>
      <c r="E10" s="47"/>
      <c r="F10" s="47"/>
      <c r="G10" s="47"/>
      <c r="H10" s="47"/>
      <c r="I10" s="46">
        <f>データ!$O$6</f>
        <v>66.09</v>
      </c>
      <c r="J10" s="47"/>
      <c r="K10" s="47"/>
      <c r="L10" s="47"/>
      <c r="M10" s="47"/>
      <c r="N10" s="47"/>
      <c r="O10" s="81"/>
      <c r="P10" s="48">
        <f>データ!$P$6</f>
        <v>75.45</v>
      </c>
      <c r="Q10" s="48"/>
      <c r="R10" s="48"/>
      <c r="S10" s="48"/>
      <c r="T10" s="48"/>
      <c r="U10" s="48"/>
      <c r="V10" s="48"/>
      <c r="W10" s="45">
        <f>データ!$Q$6</f>
        <v>3930</v>
      </c>
      <c r="X10" s="45"/>
      <c r="Y10" s="45"/>
      <c r="Z10" s="45"/>
      <c r="AA10" s="45"/>
      <c r="AB10" s="45"/>
      <c r="AC10" s="45"/>
      <c r="AD10" s="2"/>
      <c r="AE10" s="2"/>
      <c r="AF10" s="2"/>
      <c r="AG10" s="2"/>
      <c r="AH10" s="2"/>
      <c r="AI10" s="2"/>
      <c r="AJ10" s="2"/>
      <c r="AK10" s="2"/>
      <c r="AL10" s="45">
        <f>データ!$U$6</f>
        <v>6185</v>
      </c>
      <c r="AM10" s="45"/>
      <c r="AN10" s="45"/>
      <c r="AO10" s="45"/>
      <c r="AP10" s="45"/>
      <c r="AQ10" s="45"/>
      <c r="AR10" s="45"/>
      <c r="AS10" s="45"/>
      <c r="AT10" s="46">
        <f>データ!$V$6</f>
        <v>30.85</v>
      </c>
      <c r="AU10" s="47"/>
      <c r="AV10" s="47"/>
      <c r="AW10" s="47"/>
      <c r="AX10" s="47"/>
      <c r="AY10" s="47"/>
      <c r="AZ10" s="47"/>
      <c r="BA10" s="47"/>
      <c r="BB10" s="48">
        <f>データ!$W$6</f>
        <v>200.49</v>
      </c>
      <c r="BC10" s="48"/>
      <c r="BD10" s="48"/>
      <c r="BE10" s="48"/>
      <c r="BF10" s="48"/>
      <c r="BG10" s="48"/>
      <c r="BH10" s="48"/>
      <c r="BI10" s="48"/>
      <c r="BJ10" s="2"/>
      <c r="BK10" s="2"/>
      <c r="BL10" s="63" t="s">
        <v>21</v>
      </c>
      <c r="BM10" s="64"/>
      <c r="BN10" s="65" t="s">
        <v>22</v>
      </c>
      <c r="BO10" s="65"/>
      <c r="BP10" s="65"/>
      <c r="BQ10" s="65"/>
      <c r="BR10" s="65"/>
      <c r="BS10" s="65"/>
      <c r="BT10" s="65"/>
      <c r="BU10" s="65"/>
      <c r="BV10" s="65"/>
      <c r="BW10" s="65"/>
      <c r="BX10" s="65"/>
      <c r="BY10" s="6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57" t="s">
        <v>112</v>
      </c>
      <c r="BM16" s="58"/>
      <c r="BN16" s="58"/>
      <c r="BO16" s="58"/>
      <c r="BP16" s="58"/>
      <c r="BQ16" s="58"/>
      <c r="BR16" s="58"/>
      <c r="BS16" s="58"/>
      <c r="BT16" s="58"/>
      <c r="BU16" s="58"/>
      <c r="BV16" s="58"/>
      <c r="BW16" s="58"/>
      <c r="BX16" s="58"/>
      <c r="BY16" s="58"/>
      <c r="BZ16" s="59"/>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57"/>
      <c r="BM17" s="58"/>
      <c r="BN17" s="58"/>
      <c r="BO17" s="58"/>
      <c r="BP17" s="58"/>
      <c r="BQ17" s="58"/>
      <c r="BR17" s="58"/>
      <c r="BS17" s="58"/>
      <c r="BT17" s="58"/>
      <c r="BU17" s="58"/>
      <c r="BV17" s="58"/>
      <c r="BW17" s="58"/>
      <c r="BX17" s="58"/>
      <c r="BY17" s="58"/>
      <c r="BZ17" s="59"/>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57"/>
      <c r="BM18" s="58"/>
      <c r="BN18" s="58"/>
      <c r="BO18" s="58"/>
      <c r="BP18" s="58"/>
      <c r="BQ18" s="58"/>
      <c r="BR18" s="58"/>
      <c r="BS18" s="58"/>
      <c r="BT18" s="58"/>
      <c r="BU18" s="58"/>
      <c r="BV18" s="58"/>
      <c r="BW18" s="58"/>
      <c r="BX18" s="58"/>
      <c r="BY18" s="58"/>
      <c r="BZ18" s="59"/>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57"/>
      <c r="BM19" s="58"/>
      <c r="BN19" s="58"/>
      <c r="BO19" s="58"/>
      <c r="BP19" s="58"/>
      <c r="BQ19" s="58"/>
      <c r="BR19" s="58"/>
      <c r="BS19" s="58"/>
      <c r="BT19" s="58"/>
      <c r="BU19" s="58"/>
      <c r="BV19" s="58"/>
      <c r="BW19" s="58"/>
      <c r="BX19" s="58"/>
      <c r="BY19" s="58"/>
      <c r="BZ19" s="59"/>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57"/>
      <c r="BM20" s="58"/>
      <c r="BN20" s="58"/>
      <c r="BO20" s="58"/>
      <c r="BP20" s="58"/>
      <c r="BQ20" s="58"/>
      <c r="BR20" s="58"/>
      <c r="BS20" s="58"/>
      <c r="BT20" s="58"/>
      <c r="BU20" s="58"/>
      <c r="BV20" s="58"/>
      <c r="BW20" s="58"/>
      <c r="BX20" s="58"/>
      <c r="BY20" s="58"/>
      <c r="BZ20" s="59"/>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57"/>
      <c r="BM21" s="58"/>
      <c r="BN21" s="58"/>
      <c r="BO21" s="58"/>
      <c r="BP21" s="58"/>
      <c r="BQ21" s="58"/>
      <c r="BR21" s="58"/>
      <c r="BS21" s="58"/>
      <c r="BT21" s="58"/>
      <c r="BU21" s="58"/>
      <c r="BV21" s="58"/>
      <c r="BW21" s="58"/>
      <c r="BX21" s="58"/>
      <c r="BY21" s="58"/>
      <c r="BZ21" s="59"/>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57"/>
      <c r="BM22" s="58"/>
      <c r="BN22" s="58"/>
      <c r="BO22" s="58"/>
      <c r="BP22" s="58"/>
      <c r="BQ22" s="58"/>
      <c r="BR22" s="58"/>
      <c r="BS22" s="58"/>
      <c r="BT22" s="58"/>
      <c r="BU22" s="58"/>
      <c r="BV22" s="58"/>
      <c r="BW22" s="58"/>
      <c r="BX22" s="58"/>
      <c r="BY22" s="58"/>
      <c r="BZ22" s="59"/>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57"/>
      <c r="BM23" s="58"/>
      <c r="BN23" s="58"/>
      <c r="BO23" s="58"/>
      <c r="BP23" s="58"/>
      <c r="BQ23" s="58"/>
      <c r="BR23" s="58"/>
      <c r="BS23" s="58"/>
      <c r="BT23" s="58"/>
      <c r="BU23" s="58"/>
      <c r="BV23" s="58"/>
      <c r="BW23" s="58"/>
      <c r="BX23" s="58"/>
      <c r="BY23" s="58"/>
      <c r="BZ23" s="59"/>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57"/>
      <c r="BM24" s="58"/>
      <c r="BN24" s="58"/>
      <c r="BO24" s="58"/>
      <c r="BP24" s="58"/>
      <c r="BQ24" s="58"/>
      <c r="BR24" s="58"/>
      <c r="BS24" s="58"/>
      <c r="BT24" s="58"/>
      <c r="BU24" s="58"/>
      <c r="BV24" s="58"/>
      <c r="BW24" s="58"/>
      <c r="BX24" s="58"/>
      <c r="BY24" s="58"/>
      <c r="BZ24" s="59"/>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57"/>
      <c r="BM25" s="58"/>
      <c r="BN25" s="58"/>
      <c r="BO25" s="58"/>
      <c r="BP25" s="58"/>
      <c r="BQ25" s="58"/>
      <c r="BR25" s="58"/>
      <c r="BS25" s="58"/>
      <c r="BT25" s="58"/>
      <c r="BU25" s="58"/>
      <c r="BV25" s="58"/>
      <c r="BW25" s="58"/>
      <c r="BX25" s="58"/>
      <c r="BY25" s="58"/>
      <c r="BZ25" s="59"/>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57"/>
      <c r="BM26" s="58"/>
      <c r="BN26" s="58"/>
      <c r="BO26" s="58"/>
      <c r="BP26" s="58"/>
      <c r="BQ26" s="58"/>
      <c r="BR26" s="58"/>
      <c r="BS26" s="58"/>
      <c r="BT26" s="58"/>
      <c r="BU26" s="58"/>
      <c r="BV26" s="58"/>
      <c r="BW26" s="58"/>
      <c r="BX26" s="58"/>
      <c r="BY26" s="58"/>
      <c r="BZ26" s="59"/>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57"/>
      <c r="BM27" s="58"/>
      <c r="BN27" s="58"/>
      <c r="BO27" s="58"/>
      <c r="BP27" s="58"/>
      <c r="BQ27" s="58"/>
      <c r="BR27" s="58"/>
      <c r="BS27" s="58"/>
      <c r="BT27" s="58"/>
      <c r="BU27" s="58"/>
      <c r="BV27" s="58"/>
      <c r="BW27" s="58"/>
      <c r="BX27" s="58"/>
      <c r="BY27" s="58"/>
      <c r="BZ27" s="59"/>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57"/>
      <c r="BM28" s="58"/>
      <c r="BN28" s="58"/>
      <c r="BO28" s="58"/>
      <c r="BP28" s="58"/>
      <c r="BQ28" s="58"/>
      <c r="BR28" s="58"/>
      <c r="BS28" s="58"/>
      <c r="BT28" s="58"/>
      <c r="BU28" s="58"/>
      <c r="BV28" s="58"/>
      <c r="BW28" s="58"/>
      <c r="BX28" s="58"/>
      <c r="BY28" s="58"/>
      <c r="BZ28" s="59"/>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57"/>
      <c r="BM29" s="58"/>
      <c r="BN29" s="58"/>
      <c r="BO29" s="58"/>
      <c r="BP29" s="58"/>
      <c r="BQ29" s="58"/>
      <c r="BR29" s="58"/>
      <c r="BS29" s="58"/>
      <c r="BT29" s="58"/>
      <c r="BU29" s="58"/>
      <c r="BV29" s="58"/>
      <c r="BW29" s="58"/>
      <c r="BX29" s="58"/>
      <c r="BY29" s="58"/>
      <c r="BZ29" s="59"/>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57"/>
      <c r="BM30" s="58"/>
      <c r="BN30" s="58"/>
      <c r="BO30" s="58"/>
      <c r="BP30" s="58"/>
      <c r="BQ30" s="58"/>
      <c r="BR30" s="58"/>
      <c r="BS30" s="58"/>
      <c r="BT30" s="58"/>
      <c r="BU30" s="58"/>
      <c r="BV30" s="58"/>
      <c r="BW30" s="58"/>
      <c r="BX30" s="58"/>
      <c r="BY30" s="58"/>
      <c r="BZ30" s="59"/>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57"/>
      <c r="BM31" s="58"/>
      <c r="BN31" s="58"/>
      <c r="BO31" s="58"/>
      <c r="BP31" s="58"/>
      <c r="BQ31" s="58"/>
      <c r="BR31" s="58"/>
      <c r="BS31" s="58"/>
      <c r="BT31" s="58"/>
      <c r="BU31" s="58"/>
      <c r="BV31" s="58"/>
      <c r="BW31" s="58"/>
      <c r="BX31" s="58"/>
      <c r="BY31" s="58"/>
      <c r="BZ31" s="59"/>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57"/>
      <c r="BM32" s="58"/>
      <c r="BN32" s="58"/>
      <c r="BO32" s="58"/>
      <c r="BP32" s="58"/>
      <c r="BQ32" s="58"/>
      <c r="BR32" s="58"/>
      <c r="BS32" s="58"/>
      <c r="BT32" s="58"/>
      <c r="BU32" s="58"/>
      <c r="BV32" s="58"/>
      <c r="BW32" s="58"/>
      <c r="BX32" s="58"/>
      <c r="BY32" s="58"/>
      <c r="BZ32" s="59"/>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57"/>
      <c r="BM33" s="58"/>
      <c r="BN33" s="58"/>
      <c r="BO33" s="58"/>
      <c r="BP33" s="58"/>
      <c r="BQ33" s="58"/>
      <c r="BR33" s="58"/>
      <c r="BS33" s="58"/>
      <c r="BT33" s="58"/>
      <c r="BU33" s="58"/>
      <c r="BV33" s="58"/>
      <c r="BW33" s="58"/>
      <c r="BX33" s="58"/>
      <c r="BY33" s="58"/>
      <c r="BZ33" s="59"/>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57"/>
      <c r="BM34" s="58"/>
      <c r="BN34" s="58"/>
      <c r="BO34" s="58"/>
      <c r="BP34" s="58"/>
      <c r="BQ34" s="58"/>
      <c r="BR34" s="58"/>
      <c r="BS34" s="58"/>
      <c r="BT34" s="58"/>
      <c r="BU34" s="58"/>
      <c r="BV34" s="58"/>
      <c r="BW34" s="58"/>
      <c r="BX34" s="58"/>
      <c r="BY34" s="58"/>
      <c r="BZ34" s="59"/>
    </row>
    <row r="35" spans="1:78" ht="4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57"/>
      <c r="BM35" s="58"/>
      <c r="BN35" s="58"/>
      <c r="BO35" s="58"/>
      <c r="BP35" s="58"/>
      <c r="BQ35" s="58"/>
      <c r="BR35" s="58"/>
      <c r="BS35" s="58"/>
      <c r="BT35" s="58"/>
      <c r="BU35" s="58"/>
      <c r="BV35" s="58"/>
      <c r="BW35" s="58"/>
      <c r="BX35" s="58"/>
      <c r="BY35" s="58"/>
      <c r="BZ35" s="59"/>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57"/>
      <c r="BM36" s="58"/>
      <c r="BN36" s="58"/>
      <c r="BO36" s="58"/>
      <c r="BP36" s="58"/>
      <c r="BQ36" s="58"/>
      <c r="BR36" s="58"/>
      <c r="BS36" s="58"/>
      <c r="BT36" s="58"/>
      <c r="BU36" s="58"/>
      <c r="BV36" s="58"/>
      <c r="BW36" s="58"/>
      <c r="BX36" s="58"/>
      <c r="BY36" s="58"/>
      <c r="BZ36" s="59"/>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57"/>
      <c r="BM37" s="58"/>
      <c r="BN37" s="58"/>
      <c r="BO37" s="58"/>
      <c r="BP37" s="58"/>
      <c r="BQ37" s="58"/>
      <c r="BR37" s="58"/>
      <c r="BS37" s="58"/>
      <c r="BT37" s="58"/>
      <c r="BU37" s="58"/>
      <c r="BV37" s="58"/>
      <c r="BW37" s="58"/>
      <c r="BX37" s="58"/>
      <c r="BY37" s="58"/>
      <c r="BZ37" s="59"/>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57"/>
      <c r="BM38" s="58"/>
      <c r="BN38" s="58"/>
      <c r="BO38" s="58"/>
      <c r="BP38" s="58"/>
      <c r="BQ38" s="58"/>
      <c r="BR38" s="58"/>
      <c r="BS38" s="58"/>
      <c r="BT38" s="58"/>
      <c r="BU38" s="58"/>
      <c r="BV38" s="58"/>
      <c r="BW38" s="58"/>
      <c r="BX38" s="58"/>
      <c r="BY38" s="58"/>
      <c r="BZ38" s="59"/>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57"/>
      <c r="BM39" s="58"/>
      <c r="BN39" s="58"/>
      <c r="BO39" s="58"/>
      <c r="BP39" s="58"/>
      <c r="BQ39" s="58"/>
      <c r="BR39" s="58"/>
      <c r="BS39" s="58"/>
      <c r="BT39" s="58"/>
      <c r="BU39" s="58"/>
      <c r="BV39" s="58"/>
      <c r="BW39" s="58"/>
      <c r="BX39" s="58"/>
      <c r="BY39" s="58"/>
      <c r="BZ39" s="59"/>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57"/>
      <c r="BM40" s="58"/>
      <c r="BN40" s="58"/>
      <c r="BO40" s="58"/>
      <c r="BP40" s="58"/>
      <c r="BQ40" s="58"/>
      <c r="BR40" s="58"/>
      <c r="BS40" s="58"/>
      <c r="BT40" s="58"/>
      <c r="BU40" s="58"/>
      <c r="BV40" s="58"/>
      <c r="BW40" s="58"/>
      <c r="BX40" s="58"/>
      <c r="BY40" s="58"/>
      <c r="BZ40" s="59"/>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57"/>
      <c r="BM41" s="58"/>
      <c r="BN41" s="58"/>
      <c r="BO41" s="58"/>
      <c r="BP41" s="58"/>
      <c r="BQ41" s="58"/>
      <c r="BR41" s="58"/>
      <c r="BS41" s="58"/>
      <c r="BT41" s="58"/>
      <c r="BU41" s="58"/>
      <c r="BV41" s="58"/>
      <c r="BW41" s="58"/>
      <c r="BX41" s="58"/>
      <c r="BY41" s="58"/>
      <c r="BZ41" s="59"/>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57"/>
      <c r="BM42" s="58"/>
      <c r="BN42" s="58"/>
      <c r="BO42" s="58"/>
      <c r="BP42" s="58"/>
      <c r="BQ42" s="58"/>
      <c r="BR42" s="58"/>
      <c r="BS42" s="58"/>
      <c r="BT42" s="58"/>
      <c r="BU42" s="58"/>
      <c r="BV42" s="58"/>
      <c r="BW42" s="58"/>
      <c r="BX42" s="58"/>
      <c r="BY42" s="58"/>
      <c r="BZ42" s="59"/>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57"/>
      <c r="BM43" s="58"/>
      <c r="BN43" s="58"/>
      <c r="BO43" s="58"/>
      <c r="BP43" s="58"/>
      <c r="BQ43" s="58"/>
      <c r="BR43" s="58"/>
      <c r="BS43" s="58"/>
      <c r="BT43" s="58"/>
      <c r="BU43" s="58"/>
      <c r="BV43" s="58"/>
      <c r="BW43" s="58"/>
      <c r="BX43" s="58"/>
      <c r="BY43" s="58"/>
      <c r="BZ43" s="59"/>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57"/>
      <c r="BM44" s="58"/>
      <c r="BN44" s="58"/>
      <c r="BO44" s="58"/>
      <c r="BP44" s="58"/>
      <c r="BQ44" s="58"/>
      <c r="BR44" s="58"/>
      <c r="BS44" s="58"/>
      <c r="BT44" s="58"/>
      <c r="BU44" s="58"/>
      <c r="BV44" s="58"/>
      <c r="BW44" s="58"/>
      <c r="BX44" s="58"/>
      <c r="BY44" s="58"/>
      <c r="BZ44" s="5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75" t="s">
        <v>26</v>
      </c>
      <c r="BM45" s="76"/>
      <c r="BN45" s="76"/>
      <c r="BO45" s="76"/>
      <c r="BP45" s="76"/>
      <c r="BQ45" s="76"/>
      <c r="BR45" s="76"/>
      <c r="BS45" s="76"/>
      <c r="BT45" s="76"/>
      <c r="BU45" s="76"/>
      <c r="BV45" s="76"/>
      <c r="BW45" s="76"/>
      <c r="BX45" s="76"/>
      <c r="BY45" s="76"/>
      <c r="BZ45" s="7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78"/>
      <c r="BM46" s="79"/>
      <c r="BN46" s="79"/>
      <c r="BO46" s="79"/>
      <c r="BP46" s="79"/>
      <c r="BQ46" s="79"/>
      <c r="BR46" s="79"/>
      <c r="BS46" s="79"/>
      <c r="BT46" s="79"/>
      <c r="BU46" s="79"/>
      <c r="BV46" s="79"/>
      <c r="BW46" s="79"/>
      <c r="BX46" s="79"/>
      <c r="BY46" s="79"/>
      <c r="BZ46" s="8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57" t="s">
        <v>110</v>
      </c>
      <c r="BM47" s="58"/>
      <c r="BN47" s="58"/>
      <c r="BO47" s="58"/>
      <c r="BP47" s="58"/>
      <c r="BQ47" s="58"/>
      <c r="BR47" s="58"/>
      <c r="BS47" s="58"/>
      <c r="BT47" s="58"/>
      <c r="BU47" s="58"/>
      <c r="BV47" s="58"/>
      <c r="BW47" s="58"/>
      <c r="BX47" s="58"/>
      <c r="BY47" s="58"/>
      <c r="BZ47" s="59"/>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57"/>
      <c r="BM48" s="58"/>
      <c r="BN48" s="58"/>
      <c r="BO48" s="58"/>
      <c r="BP48" s="58"/>
      <c r="BQ48" s="58"/>
      <c r="BR48" s="58"/>
      <c r="BS48" s="58"/>
      <c r="BT48" s="58"/>
      <c r="BU48" s="58"/>
      <c r="BV48" s="58"/>
      <c r="BW48" s="58"/>
      <c r="BX48" s="58"/>
      <c r="BY48" s="58"/>
      <c r="BZ48" s="59"/>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57"/>
      <c r="BM49" s="58"/>
      <c r="BN49" s="58"/>
      <c r="BO49" s="58"/>
      <c r="BP49" s="58"/>
      <c r="BQ49" s="58"/>
      <c r="BR49" s="58"/>
      <c r="BS49" s="58"/>
      <c r="BT49" s="58"/>
      <c r="BU49" s="58"/>
      <c r="BV49" s="58"/>
      <c r="BW49" s="58"/>
      <c r="BX49" s="58"/>
      <c r="BY49" s="58"/>
      <c r="BZ49" s="59"/>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57"/>
      <c r="BM50" s="58"/>
      <c r="BN50" s="58"/>
      <c r="BO50" s="58"/>
      <c r="BP50" s="58"/>
      <c r="BQ50" s="58"/>
      <c r="BR50" s="58"/>
      <c r="BS50" s="58"/>
      <c r="BT50" s="58"/>
      <c r="BU50" s="58"/>
      <c r="BV50" s="58"/>
      <c r="BW50" s="58"/>
      <c r="BX50" s="58"/>
      <c r="BY50" s="58"/>
      <c r="BZ50" s="59"/>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57"/>
      <c r="BM51" s="58"/>
      <c r="BN51" s="58"/>
      <c r="BO51" s="58"/>
      <c r="BP51" s="58"/>
      <c r="BQ51" s="58"/>
      <c r="BR51" s="58"/>
      <c r="BS51" s="58"/>
      <c r="BT51" s="58"/>
      <c r="BU51" s="58"/>
      <c r="BV51" s="58"/>
      <c r="BW51" s="58"/>
      <c r="BX51" s="58"/>
      <c r="BY51" s="58"/>
      <c r="BZ51" s="59"/>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57"/>
      <c r="BM52" s="58"/>
      <c r="BN52" s="58"/>
      <c r="BO52" s="58"/>
      <c r="BP52" s="58"/>
      <c r="BQ52" s="58"/>
      <c r="BR52" s="58"/>
      <c r="BS52" s="58"/>
      <c r="BT52" s="58"/>
      <c r="BU52" s="58"/>
      <c r="BV52" s="58"/>
      <c r="BW52" s="58"/>
      <c r="BX52" s="58"/>
      <c r="BY52" s="58"/>
      <c r="BZ52" s="59"/>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57"/>
      <c r="BM53" s="58"/>
      <c r="BN53" s="58"/>
      <c r="BO53" s="58"/>
      <c r="BP53" s="58"/>
      <c r="BQ53" s="58"/>
      <c r="BR53" s="58"/>
      <c r="BS53" s="58"/>
      <c r="BT53" s="58"/>
      <c r="BU53" s="58"/>
      <c r="BV53" s="58"/>
      <c r="BW53" s="58"/>
      <c r="BX53" s="58"/>
      <c r="BY53" s="58"/>
      <c r="BZ53" s="59"/>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57"/>
      <c r="BM54" s="58"/>
      <c r="BN54" s="58"/>
      <c r="BO54" s="58"/>
      <c r="BP54" s="58"/>
      <c r="BQ54" s="58"/>
      <c r="BR54" s="58"/>
      <c r="BS54" s="58"/>
      <c r="BT54" s="58"/>
      <c r="BU54" s="58"/>
      <c r="BV54" s="58"/>
      <c r="BW54" s="58"/>
      <c r="BX54" s="58"/>
      <c r="BY54" s="58"/>
      <c r="BZ54" s="59"/>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57"/>
      <c r="BM55" s="58"/>
      <c r="BN55" s="58"/>
      <c r="BO55" s="58"/>
      <c r="BP55" s="58"/>
      <c r="BQ55" s="58"/>
      <c r="BR55" s="58"/>
      <c r="BS55" s="58"/>
      <c r="BT55" s="58"/>
      <c r="BU55" s="58"/>
      <c r="BV55" s="58"/>
      <c r="BW55" s="58"/>
      <c r="BX55" s="58"/>
      <c r="BY55" s="58"/>
      <c r="BZ55" s="59"/>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57"/>
      <c r="BM56" s="58"/>
      <c r="BN56" s="58"/>
      <c r="BO56" s="58"/>
      <c r="BP56" s="58"/>
      <c r="BQ56" s="58"/>
      <c r="BR56" s="58"/>
      <c r="BS56" s="58"/>
      <c r="BT56" s="58"/>
      <c r="BU56" s="58"/>
      <c r="BV56" s="58"/>
      <c r="BW56" s="58"/>
      <c r="BX56" s="58"/>
      <c r="BY56" s="58"/>
      <c r="BZ56" s="59"/>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57"/>
      <c r="BM57" s="58"/>
      <c r="BN57" s="58"/>
      <c r="BO57" s="58"/>
      <c r="BP57" s="58"/>
      <c r="BQ57" s="58"/>
      <c r="BR57" s="58"/>
      <c r="BS57" s="58"/>
      <c r="BT57" s="58"/>
      <c r="BU57" s="58"/>
      <c r="BV57" s="58"/>
      <c r="BW57" s="58"/>
      <c r="BX57" s="58"/>
      <c r="BY57" s="58"/>
      <c r="BZ57" s="59"/>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57"/>
      <c r="BM58" s="58"/>
      <c r="BN58" s="58"/>
      <c r="BO58" s="58"/>
      <c r="BP58" s="58"/>
      <c r="BQ58" s="58"/>
      <c r="BR58" s="58"/>
      <c r="BS58" s="58"/>
      <c r="BT58" s="58"/>
      <c r="BU58" s="58"/>
      <c r="BV58" s="58"/>
      <c r="BW58" s="58"/>
      <c r="BX58" s="58"/>
      <c r="BY58" s="58"/>
      <c r="BZ58" s="59"/>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57"/>
      <c r="BM59" s="58"/>
      <c r="BN59" s="58"/>
      <c r="BO59" s="58"/>
      <c r="BP59" s="58"/>
      <c r="BQ59" s="58"/>
      <c r="BR59" s="58"/>
      <c r="BS59" s="58"/>
      <c r="BT59" s="58"/>
      <c r="BU59" s="58"/>
      <c r="BV59" s="58"/>
      <c r="BW59" s="58"/>
      <c r="BX59" s="58"/>
      <c r="BY59" s="58"/>
      <c r="BZ59" s="59"/>
    </row>
    <row r="60" spans="1:78" ht="13.5" customHeight="1" x14ac:dyDescent="0.15">
      <c r="A60" s="2"/>
      <c r="B60" s="72" t="s">
        <v>27</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57"/>
      <c r="BM60" s="58"/>
      <c r="BN60" s="58"/>
      <c r="BO60" s="58"/>
      <c r="BP60" s="58"/>
      <c r="BQ60" s="58"/>
      <c r="BR60" s="58"/>
      <c r="BS60" s="58"/>
      <c r="BT60" s="58"/>
      <c r="BU60" s="58"/>
      <c r="BV60" s="58"/>
      <c r="BW60" s="58"/>
      <c r="BX60" s="58"/>
      <c r="BY60" s="58"/>
      <c r="BZ60" s="59"/>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57"/>
      <c r="BM61" s="58"/>
      <c r="BN61" s="58"/>
      <c r="BO61" s="58"/>
      <c r="BP61" s="58"/>
      <c r="BQ61" s="58"/>
      <c r="BR61" s="58"/>
      <c r="BS61" s="58"/>
      <c r="BT61" s="58"/>
      <c r="BU61" s="58"/>
      <c r="BV61" s="58"/>
      <c r="BW61" s="58"/>
      <c r="BX61" s="58"/>
      <c r="BY61" s="58"/>
      <c r="BZ61" s="59"/>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57"/>
      <c r="BM62" s="58"/>
      <c r="BN62" s="58"/>
      <c r="BO62" s="58"/>
      <c r="BP62" s="58"/>
      <c r="BQ62" s="58"/>
      <c r="BR62" s="58"/>
      <c r="BS62" s="58"/>
      <c r="BT62" s="58"/>
      <c r="BU62" s="58"/>
      <c r="BV62" s="58"/>
      <c r="BW62" s="58"/>
      <c r="BX62" s="58"/>
      <c r="BY62" s="58"/>
      <c r="BZ62" s="59"/>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57"/>
      <c r="BM63" s="58"/>
      <c r="BN63" s="58"/>
      <c r="BO63" s="58"/>
      <c r="BP63" s="58"/>
      <c r="BQ63" s="58"/>
      <c r="BR63" s="58"/>
      <c r="BS63" s="58"/>
      <c r="BT63" s="58"/>
      <c r="BU63" s="58"/>
      <c r="BV63" s="58"/>
      <c r="BW63" s="58"/>
      <c r="BX63" s="58"/>
      <c r="BY63" s="58"/>
      <c r="BZ63" s="5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75" t="s">
        <v>28</v>
      </c>
      <c r="BM64" s="76"/>
      <c r="BN64" s="76"/>
      <c r="BO64" s="76"/>
      <c r="BP64" s="76"/>
      <c r="BQ64" s="76"/>
      <c r="BR64" s="76"/>
      <c r="BS64" s="76"/>
      <c r="BT64" s="76"/>
      <c r="BU64" s="76"/>
      <c r="BV64" s="76"/>
      <c r="BW64" s="76"/>
      <c r="BX64" s="76"/>
      <c r="BY64" s="76"/>
      <c r="BZ64" s="7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78"/>
      <c r="BM65" s="79"/>
      <c r="BN65" s="79"/>
      <c r="BO65" s="79"/>
      <c r="BP65" s="79"/>
      <c r="BQ65" s="79"/>
      <c r="BR65" s="79"/>
      <c r="BS65" s="79"/>
      <c r="BT65" s="79"/>
      <c r="BU65" s="79"/>
      <c r="BV65" s="79"/>
      <c r="BW65" s="79"/>
      <c r="BX65" s="79"/>
      <c r="BY65" s="79"/>
      <c r="BZ65" s="8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7" t="s">
        <v>111</v>
      </c>
      <c r="BM66" s="58"/>
      <c r="BN66" s="58"/>
      <c r="BO66" s="58"/>
      <c r="BP66" s="58"/>
      <c r="BQ66" s="58"/>
      <c r="BR66" s="58"/>
      <c r="BS66" s="58"/>
      <c r="BT66" s="58"/>
      <c r="BU66" s="58"/>
      <c r="BV66" s="58"/>
      <c r="BW66" s="58"/>
      <c r="BX66" s="58"/>
      <c r="BY66" s="58"/>
      <c r="BZ66" s="59"/>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7"/>
      <c r="BM67" s="58"/>
      <c r="BN67" s="58"/>
      <c r="BO67" s="58"/>
      <c r="BP67" s="58"/>
      <c r="BQ67" s="58"/>
      <c r="BR67" s="58"/>
      <c r="BS67" s="58"/>
      <c r="BT67" s="58"/>
      <c r="BU67" s="58"/>
      <c r="BV67" s="58"/>
      <c r="BW67" s="58"/>
      <c r="BX67" s="58"/>
      <c r="BY67" s="58"/>
      <c r="BZ67" s="59"/>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7"/>
      <c r="BM68" s="58"/>
      <c r="BN68" s="58"/>
      <c r="BO68" s="58"/>
      <c r="BP68" s="58"/>
      <c r="BQ68" s="58"/>
      <c r="BR68" s="58"/>
      <c r="BS68" s="58"/>
      <c r="BT68" s="58"/>
      <c r="BU68" s="58"/>
      <c r="BV68" s="58"/>
      <c r="BW68" s="58"/>
      <c r="BX68" s="58"/>
      <c r="BY68" s="58"/>
      <c r="BZ68" s="59"/>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7"/>
      <c r="BM69" s="58"/>
      <c r="BN69" s="58"/>
      <c r="BO69" s="58"/>
      <c r="BP69" s="58"/>
      <c r="BQ69" s="58"/>
      <c r="BR69" s="58"/>
      <c r="BS69" s="58"/>
      <c r="BT69" s="58"/>
      <c r="BU69" s="58"/>
      <c r="BV69" s="58"/>
      <c r="BW69" s="58"/>
      <c r="BX69" s="58"/>
      <c r="BY69" s="58"/>
      <c r="BZ69" s="59"/>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7"/>
      <c r="BM70" s="58"/>
      <c r="BN70" s="58"/>
      <c r="BO70" s="58"/>
      <c r="BP70" s="58"/>
      <c r="BQ70" s="58"/>
      <c r="BR70" s="58"/>
      <c r="BS70" s="58"/>
      <c r="BT70" s="58"/>
      <c r="BU70" s="58"/>
      <c r="BV70" s="58"/>
      <c r="BW70" s="58"/>
      <c r="BX70" s="58"/>
      <c r="BY70" s="58"/>
      <c r="BZ70" s="59"/>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7"/>
      <c r="BM71" s="58"/>
      <c r="BN71" s="58"/>
      <c r="BO71" s="58"/>
      <c r="BP71" s="58"/>
      <c r="BQ71" s="58"/>
      <c r="BR71" s="58"/>
      <c r="BS71" s="58"/>
      <c r="BT71" s="58"/>
      <c r="BU71" s="58"/>
      <c r="BV71" s="58"/>
      <c r="BW71" s="58"/>
      <c r="BX71" s="58"/>
      <c r="BY71" s="58"/>
      <c r="BZ71" s="59"/>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7"/>
      <c r="BM72" s="58"/>
      <c r="BN72" s="58"/>
      <c r="BO72" s="58"/>
      <c r="BP72" s="58"/>
      <c r="BQ72" s="58"/>
      <c r="BR72" s="58"/>
      <c r="BS72" s="58"/>
      <c r="BT72" s="58"/>
      <c r="BU72" s="58"/>
      <c r="BV72" s="58"/>
      <c r="BW72" s="58"/>
      <c r="BX72" s="58"/>
      <c r="BY72" s="58"/>
      <c r="BZ72" s="59"/>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7"/>
      <c r="BM73" s="58"/>
      <c r="BN73" s="58"/>
      <c r="BO73" s="58"/>
      <c r="BP73" s="58"/>
      <c r="BQ73" s="58"/>
      <c r="BR73" s="58"/>
      <c r="BS73" s="58"/>
      <c r="BT73" s="58"/>
      <c r="BU73" s="58"/>
      <c r="BV73" s="58"/>
      <c r="BW73" s="58"/>
      <c r="BX73" s="58"/>
      <c r="BY73" s="58"/>
      <c r="BZ73" s="59"/>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7"/>
      <c r="BM74" s="58"/>
      <c r="BN74" s="58"/>
      <c r="BO74" s="58"/>
      <c r="BP74" s="58"/>
      <c r="BQ74" s="58"/>
      <c r="BR74" s="58"/>
      <c r="BS74" s="58"/>
      <c r="BT74" s="58"/>
      <c r="BU74" s="58"/>
      <c r="BV74" s="58"/>
      <c r="BW74" s="58"/>
      <c r="BX74" s="58"/>
      <c r="BY74" s="58"/>
      <c r="BZ74" s="59"/>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7"/>
      <c r="BM75" s="58"/>
      <c r="BN75" s="58"/>
      <c r="BO75" s="58"/>
      <c r="BP75" s="58"/>
      <c r="BQ75" s="58"/>
      <c r="BR75" s="58"/>
      <c r="BS75" s="58"/>
      <c r="BT75" s="58"/>
      <c r="BU75" s="58"/>
      <c r="BV75" s="58"/>
      <c r="BW75" s="58"/>
      <c r="BX75" s="58"/>
      <c r="BY75" s="58"/>
      <c r="BZ75" s="59"/>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7"/>
      <c r="BM76" s="58"/>
      <c r="BN76" s="58"/>
      <c r="BO76" s="58"/>
      <c r="BP76" s="58"/>
      <c r="BQ76" s="58"/>
      <c r="BR76" s="58"/>
      <c r="BS76" s="58"/>
      <c r="BT76" s="58"/>
      <c r="BU76" s="58"/>
      <c r="BV76" s="58"/>
      <c r="BW76" s="58"/>
      <c r="BX76" s="58"/>
      <c r="BY76" s="58"/>
      <c r="BZ76" s="59"/>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7"/>
      <c r="BM77" s="58"/>
      <c r="BN77" s="58"/>
      <c r="BO77" s="58"/>
      <c r="BP77" s="58"/>
      <c r="BQ77" s="58"/>
      <c r="BR77" s="58"/>
      <c r="BS77" s="58"/>
      <c r="BT77" s="58"/>
      <c r="BU77" s="58"/>
      <c r="BV77" s="58"/>
      <c r="BW77" s="58"/>
      <c r="BX77" s="58"/>
      <c r="BY77" s="58"/>
      <c r="BZ77" s="59"/>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7"/>
      <c r="BM78" s="58"/>
      <c r="BN78" s="58"/>
      <c r="BO78" s="58"/>
      <c r="BP78" s="58"/>
      <c r="BQ78" s="58"/>
      <c r="BR78" s="58"/>
      <c r="BS78" s="58"/>
      <c r="BT78" s="58"/>
      <c r="BU78" s="58"/>
      <c r="BV78" s="58"/>
      <c r="BW78" s="58"/>
      <c r="BX78" s="58"/>
      <c r="BY78" s="58"/>
      <c r="BZ78" s="59"/>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7"/>
      <c r="BM79" s="58"/>
      <c r="BN79" s="58"/>
      <c r="BO79" s="58"/>
      <c r="BP79" s="58"/>
      <c r="BQ79" s="58"/>
      <c r="BR79" s="58"/>
      <c r="BS79" s="58"/>
      <c r="BT79" s="58"/>
      <c r="BU79" s="58"/>
      <c r="BV79" s="58"/>
      <c r="BW79" s="58"/>
      <c r="BX79" s="58"/>
      <c r="BY79" s="58"/>
      <c r="BZ79" s="59"/>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7"/>
      <c r="BM80" s="58"/>
      <c r="BN80" s="58"/>
      <c r="BO80" s="58"/>
      <c r="BP80" s="58"/>
      <c r="BQ80" s="58"/>
      <c r="BR80" s="58"/>
      <c r="BS80" s="58"/>
      <c r="BT80" s="58"/>
      <c r="BU80" s="58"/>
      <c r="BV80" s="58"/>
      <c r="BW80" s="58"/>
      <c r="BX80" s="58"/>
      <c r="BY80" s="58"/>
      <c r="BZ80" s="59"/>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7"/>
      <c r="BM81" s="58"/>
      <c r="BN81" s="58"/>
      <c r="BO81" s="58"/>
      <c r="BP81" s="58"/>
      <c r="BQ81" s="58"/>
      <c r="BR81" s="58"/>
      <c r="BS81" s="58"/>
      <c r="BT81" s="58"/>
      <c r="BU81" s="58"/>
      <c r="BV81" s="58"/>
      <c r="BW81" s="58"/>
      <c r="BX81" s="58"/>
      <c r="BY81" s="58"/>
      <c r="BZ81" s="59"/>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0"/>
      <c r="BM82" s="61"/>
      <c r="BN82" s="61"/>
      <c r="BO82" s="61"/>
      <c r="BP82" s="61"/>
      <c r="BQ82" s="61"/>
      <c r="BR82" s="61"/>
      <c r="BS82" s="61"/>
      <c r="BT82" s="61"/>
      <c r="BU82" s="61"/>
      <c r="BV82" s="61"/>
      <c r="BW82" s="61"/>
      <c r="BX82" s="61"/>
      <c r="BY82" s="61"/>
      <c r="BZ82" s="62"/>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【108.70】</v>
      </c>
      <c r="F85" s="13" t="str">
        <f>データ!AS6</f>
        <v>【1.34】</v>
      </c>
      <c r="G85" s="13" t="str">
        <f>データ!BD6</f>
        <v>【252.29】</v>
      </c>
      <c r="H85" s="13" t="str">
        <f>データ!BO6</f>
        <v>【268.07】</v>
      </c>
      <c r="I85" s="13" t="str">
        <f>データ!BZ6</f>
        <v>【97.47】</v>
      </c>
      <c r="J85" s="13" t="str">
        <f>データ!CK6</f>
        <v>【174.75】</v>
      </c>
      <c r="K85" s="13" t="str">
        <f>データ!CV6</f>
        <v>【59.97】</v>
      </c>
      <c r="L85" s="13" t="str">
        <f>データ!DG6</f>
        <v>【89.76】</v>
      </c>
      <c r="M85" s="13" t="str">
        <f>データ!DR6</f>
        <v>【51.51】</v>
      </c>
      <c r="N85" s="13" t="str">
        <f>データ!EC6</f>
        <v>【23.75】</v>
      </c>
      <c r="O85" s="13" t="str">
        <f>データ!EN6</f>
        <v>【0.67】</v>
      </c>
    </row>
  </sheetData>
  <sheetProtection algorithmName="SHA-512" hashValue="Vb3td0xJQjXZyKwmiMY6C5jROZP3Htc9up2MIW4NkkbtgzeoDJpk8q0tz0Z42FTvuoWgSVtLeLnmF1bUwpuPgg==" saltValue="Ke0xX8hqYQndvAVW3x60Zg==" spinCount="100000" sheet="1" objects="1" scenarios="1" formatCells="0" formatColumns="0" formatRows="0"/>
  <mergeCells count="48">
    <mergeCell ref="BL64:BZ65"/>
    <mergeCell ref="AT10:BA10"/>
    <mergeCell ref="BL16:BZ44"/>
    <mergeCell ref="BL45:BZ46"/>
    <mergeCell ref="BL47:BZ63"/>
    <mergeCell ref="B60:BJ61"/>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9:H9"/>
    <mergeCell ref="I9:O9"/>
    <mergeCell ref="P9:V9"/>
    <mergeCell ref="W9:AC9"/>
    <mergeCell ref="AL9:AS9"/>
    <mergeCell ref="AL8:AS8"/>
    <mergeCell ref="AT8:BA8"/>
    <mergeCell ref="BB8:BI8"/>
    <mergeCell ref="BL8:BM8"/>
    <mergeCell ref="BN8:BY8"/>
    <mergeCell ref="B8:H8"/>
    <mergeCell ref="I8:O8"/>
    <mergeCell ref="P8:V8"/>
    <mergeCell ref="W8:AC8"/>
    <mergeCell ref="AD8:AJ8"/>
    <mergeCell ref="B2:BZ4"/>
    <mergeCell ref="B6:AG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27</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52</v>
      </c>
      <c r="B4" s="17"/>
      <c r="C4" s="17"/>
      <c r="D4" s="17"/>
      <c r="E4" s="17"/>
      <c r="F4" s="17"/>
      <c r="G4" s="17"/>
      <c r="H4" s="86"/>
      <c r="I4" s="87"/>
      <c r="J4" s="87"/>
      <c r="K4" s="87"/>
      <c r="L4" s="87"/>
      <c r="M4" s="87"/>
      <c r="N4" s="87"/>
      <c r="O4" s="87"/>
      <c r="P4" s="87"/>
      <c r="Q4" s="87"/>
      <c r="R4" s="87"/>
      <c r="S4" s="87"/>
      <c r="T4" s="87"/>
      <c r="U4" s="87"/>
      <c r="V4" s="87"/>
      <c r="W4" s="88"/>
      <c r="X4" s="82" t="s">
        <v>53</v>
      </c>
      <c r="Y4" s="82"/>
      <c r="Z4" s="82"/>
      <c r="AA4" s="82"/>
      <c r="AB4" s="82"/>
      <c r="AC4" s="82"/>
      <c r="AD4" s="82"/>
      <c r="AE4" s="82"/>
      <c r="AF4" s="82"/>
      <c r="AG4" s="82"/>
      <c r="AH4" s="82"/>
      <c r="AI4" s="82" t="s">
        <v>54</v>
      </c>
      <c r="AJ4" s="82"/>
      <c r="AK4" s="82"/>
      <c r="AL4" s="82"/>
      <c r="AM4" s="82"/>
      <c r="AN4" s="82"/>
      <c r="AO4" s="82"/>
      <c r="AP4" s="82"/>
      <c r="AQ4" s="82"/>
      <c r="AR4" s="82"/>
      <c r="AS4" s="82"/>
      <c r="AT4" s="82" t="s">
        <v>55</v>
      </c>
      <c r="AU4" s="82"/>
      <c r="AV4" s="82"/>
      <c r="AW4" s="82"/>
      <c r="AX4" s="82"/>
      <c r="AY4" s="82"/>
      <c r="AZ4" s="82"/>
      <c r="BA4" s="82"/>
      <c r="BB4" s="82"/>
      <c r="BC4" s="82"/>
      <c r="BD4" s="82"/>
      <c r="BE4" s="82" t="s">
        <v>56</v>
      </c>
      <c r="BF4" s="82"/>
      <c r="BG4" s="82"/>
      <c r="BH4" s="82"/>
      <c r="BI4" s="82"/>
      <c r="BJ4" s="82"/>
      <c r="BK4" s="82"/>
      <c r="BL4" s="82"/>
      <c r="BM4" s="82"/>
      <c r="BN4" s="82"/>
      <c r="BO4" s="82"/>
      <c r="BP4" s="82" t="s">
        <v>57</v>
      </c>
      <c r="BQ4" s="82"/>
      <c r="BR4" s="82"/>
      <c r="BS4" s="82"/>
      <c r="BT4" s="82"/>
      <c r="BU4" s="82"/>
      <c r="BV4" s="82"/>
      <c r="BW4" s="82"/>
      <c r="BX4" s="82"/>
      <c r="BY4" s="82"/>
      <c r="BZ4" s="82"/>
      <c r="CA4" s="82" t="s">
        <v>58</v>
      </c>
      <c r="CB4" s="82"/>
      <c r="CC4" s="82"/>
      <c r="CD4" s="82"/>
      <c r="CE4" s="82"/>
      <c r="CF4" s="82"/>
      <c r="CG4" s="82"/>
      <c r="CH4" s="82"/>
      <c r="CI4" s="82"/>
      <c r="CJ4" s="82"/>
      <c r="CK4" s="82"/>
      <c r="CL4" s="82" t="s">
        <v>59</v>
      </c>
      <c r="CM4" s="82"/>
      <c r="CN4" s="82"/>
      <c r="CO4" s="82"/>
      <c r="CP4" s="82"/>
      <c r="CQ4" s="82"/>
      <c r="CR4" s="82"/>
      <c r="CS4" s="82"/>
      <c r="CT4" s="82"/>
      <c r="CU4" s="82"/>
      <c r="CV4" s="82"/>
      <c r="CW4" s="82" t="s">
        <v>60</v>
      </c>
      <c r="CX4" s="82"/>
      <c r="CY4" s="82"/>
      <c r="CZ4" s="82"/>
      <c r="DA4" s="82"/>
      <c r="DB4" s="82"/>
      <c r="DC4" s="82"/>
      <c r="DD4" s="82"/>
      <c r="DE4" s="82"/>
      <c r="DF4" s="82"/>
      <c r="DG4" s="82"/>
      <c r="DH4" s="82" t="s">
        <v>61</v>
      </c>
      <c r="DI4" s="82"/>
      <c r="DJ4" s="82"/>
      <c r="DK4" s="82"/>
      <c r="DL4" s="82"/>
      <c r="DM4" s="82"/>
      <c r="DN4" s="82"/>
      <c r="DO4" s="82"/>
      <c r="DP4" s="82"/>
      <c r="DQ4" s="82"/>
      <c r="DR4" s="82"/>
      <c r="DS4" s="82" t="s">
        <v>62</v>
      </c>
      <c r="DT4" s="82"/>
      <c r="DU4" s="82"/>
      <c r="DV4" s="82"/>
      <c r="DW4" s="82"/>
      <c r="DX4" s="82"/>
      <c r="DY4" s="82"/>
      <c r="DZ4" s="82"/>
      <c r="EA4" s="82"/>
      <c r="EB4" s="82"/>
      <c r="EC4" s="82"/>
      <c r="ED4" s="82" t="s">
        <v>63</v>
      </c>
      <c r="EE4" s="82"/>
      <c r="EF4" s="82"/>
      <c r="EG4" s="82"/>
      <c r="EH4" s="82"/>
      <c r="EI4" s="82"/>
      <c r="EJ4" s="82"/>
      <c r="EK4" s="82"/>
      <c r="EL4" s="82"/>
      <c r="EM4" s="82"/>
      <c r="EN4" s="82"/>
    </row>
    <row r="5" spans="1:144" x14ac:dyDescent="0.15">
      <c r="A5" s="15" t="s">
        <v>64</v>
      </c>
      <c r="B5" s="18"/>
      <c r="C5" s="18"/>
      <c r="D5" s="18"/>
      <c r="E5" s="18"/>
      <c r="F5" s="18"/>
      <c r="G5" s="18"/>
      <c r="H5" s="19" t="s">
        <v>65</v>
      </c>
      <c r="I5" s="19" t="s">
        <v>66</v>
      </c>
      <c r="J5" s="19" t="s">
        <v>67</v>
      </c>
      <c r="K5" s="19" t="s">
        <v>68</v>
      </c>
      <c r="L5" s="19" t="s">
        <v>69</v>
      </c>
      <c r="M5" s="19" t="s">
        <v>5</v>
      </c>
      <c r="N5" s="19" t="s">
        <v>70</v>
      </c>
      <c r="O5" s="19" t="s">
        <v>71</v>
      </c>
      <c r="P5" s="19" t="s">
        <v>72</v>
      </c>
      <c r="Q5" s="19" t="s">
        <v>73</v>
      </c>
      <c r="R5" s="19" t="s">
        <v>74</v>
      </c>
      <c r="S5" s="19" t="s">
        <v>75</v>
      </c>
      <c r="T5" s="19" t="s">
        <v>76</v>
      </c>
      <c r="U5" s="19" t="s">
        <v>77</v>
      </c>
      <c r="V5" s="19" t="s">
        <v>78</v>
      </c>
      <c r="W5" s="19" t="s">
        <v>79</v>
      </c>
      <c r="X5" s="19" t="s">
        <v>80</v>
      </c>
      <c r="Y5" s="19" t="s">
        <v>81</v>
      </c>
      <c r="Z5" s="19" t="s">
        <v>82</v>
      </c>
      <c r="AA5" s="19" t="s">
        <v>83</v>
      </c>
      <c r="AB5" s="19" t="s">
        <v>84</v>
      </c>
      <c r="AC5" s="19" t="s">
        <v>85</v>
      </c>
      <c r="AD5" s="19" t="s">
        <v>86</v>
      </c>
      <c r="AE5" s="19" t="s">
        <v>87</v>
      </c>
      <c r="AF5" s="19" t="s">
        <v>88</v>
      </c>
      <c r="AG5" s="19" t="s">
        <v>89</v>
      </c>
      <c r="AH5" s="19" t="s">
        <v>29</v>
      </c>
      <c r="AI5" s="19" t="s">
        <v>80</v>
      </c>
      <c r="AJ5" s="19" t="s">
        <v>81</v>
      </c>
      <c r="AK5" s="19" t="s">
        <v>82</v>
      </c>
      <c r="AL5" s="19" t="s">
        <v>83</v>
      </c>
      <c r="AM5" s="19" t="s">
        <v>84</v>
      </c>
      <c r="AN5" s="19" t="s">
        <v>85</v>
      </c>
      <c r="AO5" s="19" t="s">
        <v>86</v>
      </c>
      <c r="AP5" s="19" t="s">
        <v>87</v>
      </c>
      <c r="AQ5" s="19" t="s">
        <v>88</v>
      </c>
      <c r="AR5" s="19" t="s">
        <v>89</v>
      </c>
      <c r="AS5" s="19" t="s">
        <v>90</v>
      </c>
      <c r="AT5" s="19" t="s">
        <v>80</v>
      </c>
      <c r="AU5" s="19" t="s">
        <v>81</v>
      </c>
      <c r="AV5" s="19" t="s">
        <v>82</v>
      </c>
      <c r="AW5" s="19" t="s">
        <v>83</v>
      </c>
      <c r="AX5" s="19" t="s">
        <v>84</v>
      </c>
      <c r="AY5" s="19" t="s">
        <v>85</v>
      </c>
      <c r="AZ5" s="19" t="s">
        <v>86</v>
      </c>
      <c r="BA5" s="19" t="s">
        <v>87</v>
      </c>
      <c r="BB5" s="19" t="s">
        <v>88</v>
      </c>
      <c r="BC5" s="19" t="s">
        <v>89</v>
      </c>
      <c r="BD5" s="19" t="s">
        <v>90</v>
      </c>
      <c r="BE5" s="19" t="s">
        <v>80</v>
      </c>
      <c r="BF5" s="19" t="s">
        <v>81</v>
      </c>
      <c r="BG5" s="19" t="s">
        <v>82</v>
      </c>
      <c r="BH5" s="19" t="s">
        <v>83</v>
      </c>
      <c r="BI5" s="19" t="s">
        <v>84</v>
      </c>
      <c r="BJ5" s="19" t="s">
        <v>85</v>
      </c>
      <c r="BK5" s="19" t="s">
        <v>86</v>
      </c>
      <c r="BL5" s="19" t="s">
        <v>87</v>
      </c>
      <c r="BM5" s="19" t="s">
        <v>88</v>
      </c>
      <c r="BN5" s="19" t="s">
        <v>89</v>
      </c>
      <c r="BO5" s="19" t="s">
        <v>90</v>
      </c>
      <c r="BP5" s="19" t="s">
        <v>80</v>
      </c>
      <c r="BQ5" s="19" t="s">
        <v>81</v>
      </c>
      <c r="BR5" s="19" t="s">
        <v>82</v>
      </c>
      <c r="BS5" s="19" t="s">
        <v>83</v>
      </c>
      <c r="BT5" s="19" t="s">
        <v>84</v>
      </c>
      <c r="BU5" s="19" t="s">
        <v>85</v>
      </c>
      <c r="BV5" s="19" t="s">
        <v>86</v>
      </c>
      <c r="BW5" s="19" t="s">
        <v>87</v>
      </c>
      <c r="BX5" s="19" t="s">
        <v>88</v>
      </c>
      <c r="BY5" s="19" t="s">
        <v>89</v>
      </c>
      <c r="BZ5" s="19" t="s">
        <v>90</v>
      </c>
      <c r="CA5" s="19" t="s">
        <v>80</v>
      </c>
      <c r="CB5" s="19" t="s">
        <v>81</v>
      </c>
      <c r="CC5" s="19" t="s">
        <v>82</v>
      </c>
      <c r="CD5" s="19" t="s">
        <v>83</v>
      </c>
      <c r="CE5" s="19" t="s">
        <v>84</v>
      </c>
      <c r="CF5" s="19" t="s">
        <v>85</v>
      </c>
      <c r="CG5" s="19" t="s">
        <v>86</v>
      </c>
      <c r="CH5" s="19" t="s">
        <v>87</v>
      </c>
      <c r="CI5" s="19" t="s">
        <v>88</v>
      </c>
      <c r="CJ5" s="19" t="s">
        <v>89</v>
      </c>
      <c r="CK5" s="19" t="s">
        <v>90</v>
      </c>
      <c r="CL5" s="19" t="s">
        <v>80</v>
      </c>
      <c r="CM5" s="19" t="s">
        <v>81</v>
      </c>
      <c r="CN5" s="19" t="s">
        <v>82</v>
      </c>
      <c r="CO5" s="19" t="s">
        <v>83</v>
      </c>
      <c r="CP5" s="19" t="s">
        <v>84</v>
      </c>
      <c r="CQ5" s="19" t="s">
        <v>85</v>
      </c>
      <c r="CR5" s="19" t="s">
        <v>86</v>
      </c>
      <c r="CS5" s="19" t="s">
        <v>87</v>
      </c>
      <c r="CT5" s="19" t="s">
        <v>88</v>
      </c>
      <c r="CU5" s="19" t="s">
        <v>89</v>
      </c>
      <c r="CV5" s="19" t="s">
        <v>90</v>
      </c>
      <c r="CW5" s="19" t="s">
        <v>80</v>
      </c>
      <c r="CX5" s="19" t="s">
        <v>81</v>
      </c>
      <c r="CY5" s="19" t="s">
        <v>82</v>
      </c>
      <c r="CZ5" s="19" t="s">
        <v>83</v>
      </c>
      <c r="DA5" s="19" t="s">
        <v>84</v>
      </c>
      <c r="DB5" s="19" t="s">
        <v>85</v>
      </c>
      <c r="DC5" s="19" t="s">
        <v>86</v>
      </c>
      <c r="DD5" s="19" t="s">
        <v>87</v>
      </c>
      <c r="DE5" s="19" t="s">
        <v>88</v>
      </c>
      <c r="DF5" s="19" t="s">
        <v>89</v>
      </c>
      <c r="DG5" s="19" t="s">
        <v>90</v>
      </c>
      <c r="DH5" s="19" t="s">
        <v>80</v>
      </c>
      <c r="DI5" s="19" t="s">
        <v>81</v>
      </c>
      <c r="DJ5" s="19" t="s">
        <v>82</v>
      </c>
      <c r="DK5" s="19" t="s">
        <v>83</v>
      </c>
      <c r="DL5" s="19" t="s">
        <v>84</v>
      </c>
      <c r="DM5" s="19" t="s">
        <v>85</v>
      </c>
      <c r="DN5" s="19" t="s">
        <v>86</v>
      </c>
      <c r="DO5" s="19" t="s">
        <v>87</v>
      </c>
      <c r="DP5" s="19" t="s">
        <v>88</v>
      </c>
      <c r="DQ5" s="19" t="s">
        <v>89</v>
      </c>
      <c r="DR5" s="19" t="s">
        <v>90</v>
      </c>
      <c r="DS5" s="19" t="s">
        <v>80</v>
      </c>
      <c r="DT5" s="19" t="s">
        <v>81</v>
      </c>
      <c r="DU5" s="19" t="s">
        <v>82</v>
      </c>
      <c r="DV5" s="19" t="s">
        <v>83</v>
      </c>
      <c r="DW5" s="19" t="s">
        <v>84</v>
      </c>
      <c r="DX5" s="19" t="s">
        <v>85</v>
      </c>
      <c r="DY5" s="19" t="s">
        <v>86</v>
      </c>
      <c r="DZ5" s="19" t="s">
        <v>87</v>
      </c>
      <c r="EA5" s="19" t="s">
        <v>88</v>
      </c>
      <c r="EB5" s="19" t="s">
        <v>89</v>
      </c>
      <c r="EC5" s="19" t="s">
        <v>90</v>
      </c>
      <c r="ED5" s="19" t="s">
        <v>80</v>
      </c>
      <c r="EE5" s="19" t="s">
        <v>81</v>
      </c>
      <c r="EF5" s="19" t="s">
        <v>82</v>
      </c>
      <c r="EG5" s="19" t="s">
        <v>83</v>
      </c>
      <c r="EH5" s="19" t="s">
        <v>84</v>
      </c>
      <c r="EI5" s="19" t="s">
        <v>85</v>
      </c>
      <c r="EJ5" s="19" t="s">
        <v>86</v>
      </c>
      <c r="EK5" s="19" t="s">
        <v>87</v>
      </c>
      <c r="EL5" s="19" t="s">
        <v>88</v>
      </c>
      <c r="EM5" s="19" t="s">
        <v>89</v>
      </c>
      <c r="EN5" s="19" t="s">
        <v>90</v>
      </c>
    </row>
    <row r="6" spans="1:144" s="23" customFormat="1" x14ac:dyDescent="0.15">
      <c r="A6" s="15" t="s">
        <v>91</v>
      </c>
      <c r="B6" s="20">
        <f>B7</f>
        <v>2022</v>
      </c>
      <c r="C6" s="20">
        <f t="shared" ref="C6:W6" si="3">C7</f>
        <v>34835</v>
      </c>
      <c r="D6" s="20">
        <f t="shared" si="3"/>
        <v>46</v>
      </c>
      <c r="E6" s="20">
        <f t="shared" si="3"/>
        <v>1</v>
      </c>
      <c r="F6" s="20">
        <f t="shared" si="3"/>
        <v>0</v>
      </c>
      <c r="G6" s="20">
        <f t="shared" si="3"/>
        <v>1</v>
      </c>
      <c r="H6" s="20" t="str">
        <f t="shared" si="3"/>
        <v>岩手県　岩泉町</v>
      </c>
      <c r="I6" s="20" t="str">
        <f t="shared" si="3"/>
        <v>法適用</v>
      </c>
      <c r="J6" s="20" t="str">
        <f t="shared" si="3"/>
        <v>水道事業</v>
      </c>
      <c r="K6" s="20" t="str">
        <f t="shared" si="3"/>
        <v>末端給水事業</v>
      </c>
      <c r="L6" s="20" t="str">
        <f t="shared" si="3"/>
        <v>A8</v>
      </c>
      <c r="M6" s="20" t="str">
        <f t="shared" si="3"/>
        <v>自治体職員</v>
      </c>
      <c r="N6" s="21" t="str">
        <f t="shared" si="3"/>
        <v>-</v>
      </c>
      <c r="O6" s="21">
        <f t="shared" si="3"/>
        <v>66.09</v>
      </c>
      <c r="P6" s="21">
        <f t="shared" si="3"/>
        <v>75.45</v>
      </c>
      <c r="Q6" s="21">
        <f t="shared" si="3"/>
        <v>3930</v>
      </c>
      <c r="R6" s="21">
        <f t="shared" si="3"/>
        <v>8310</v>
      </c>
      <c r="S6" s="21">
        <f t="shared" si="3"/>
        <v>992.36</v>
      </c>
      <c r="T6" s="21">
        <f t="shared" si="3"/>
        <v>8.3699999999999992</v>
      </c>
      <c r="U6" s="21">
        <f t="shared" si="3"/>
        <v>6185</v>
      </c>
      <c r="V6" s="21">
        <f t="shared" si="3"/>
        <v>30.85</v>
      </c>
      <c r="W6" s="21">
        <f t="shared" si="3"/>
        <v>200.49</v>
      </c>
      <c r="X6" s="22" t="str">
        <f>IF(X7="",NA(),X7)</f>
        <v>-</v>
      </c>
      <c r="Y6" s="22" t="str">
        <f t="shared" ref="Y6:AG6" si="4">IF(Y7="",NA(),Y7)</f>
        <v>-</v>
      </c>
      <c r="Z6" s="22">
        <f t="shared" si="4"/>
        <v>87.41</v>
      </c>
      <c r="AA6" s="22">
        <f t="shared" si="4"/>
        <v>86.23</v>
      </c>
      <c r="AB6" s="22">
        <f t="shared" si="4"/>
        <v>88.36</v>
      </c>
      <c r="AC6" s="22" t="str">
        <f t="shared" si="4"/>
        <v>-</v>
      </c>
      <c r="AD6" s="22" t="str">
        <f t="shared" si="4"/>
        <v>-</v>
      </c>
      <c r="AE6" s="22">
        <f t="shared" si="4"/>
        <v>105.34</v>
      </c>
      <c r="AF6" s="22">
        <f t="shared" si="4"/>
        <v>105.77</v>
      </c>
      <c r="AG6" s="22">
        <f t="shared" si="4"/>
        <v>104.82</v>
      </c>
      <c r="AH6" s="21" t="str">
        <f>IF(AH7="","",IF(AH7="-","【-】","【"&amp;SUBSTITUTE(TEXT(AH7,"#,##0.00"),"-","△")&amp;"】"))</f>
        <v>【108.70】</v>
      </c>
      <c r="AI6" s="22" t="str">
        <f>IF(AI7="",NA(),AI7)</f>
        <v>-</v>
      </c>
      <c r="AJ6" s="22" t="str">
        <f t="shared" ref="AJ6:AR6" si="5">IF(AJ7="",NA(),AJ7)</f>
        <v>-</v>
      </c>
      <c r="AK6" s="22">
        <f t="shared" si="5"/>
        <v>45.79</v>
      </c>
      <c r="AL6" s="22">
        <f t="shared" si="5"/>
        <v>86.53</v>
      </c>
      <c r="AM6" s="22">
        <f t="shared" si="5"/>
        <v>124.89</v>
      </c>
      <c r="AN6" s="22" t="str">
        <f t="shared" si="5"/>
        <v>-</v>
      </c>
      <c r="AO6" s="22" t="str">
        <f t="shared" si="5"/>
        <v>-</v>
      </c>
      <c r="AP6" s="22">
        <f t="shared" si="5"/>
        <v>24.04</v>
      </c>
      <c r="AQ6" s="22">
        <f t="shared" si="5"/>
        <v>28.03</v>
      </c>
      <c r="AR6" s="22">
        <f t="shared" si="5"/>
        <v>26.73</v>
      </c>
      <c r="AS6" s="21" t="str">
        <f>IF(AS7="","",IF(AS7="-","【-】","【"&amp;SUBSTITUTE(TEXT(AS7,"#,##0.00"),"-","△")&amp;"】"))</f>
        <v>【1.34】</v>
      </c>
      <c r="AT6" s="22" t="str">
        <f>IF(AT7="",NA(),AT7)</f>
        <v>-</v>
      </c>
      <c r="AU6" s="22" t="str">
        <f t="shared" ref="AU6:BC6" si="6">IF(AU7="",NA(),AU7)</f>
        <v>-</v>
      </c>
      <c r="AV6" s="22">
        <f t="shared" si="6"/>
        <v>148.19999999999999</v>
      </c>
      <c r="AW6" s="22">
        <f t="shared" si="6"/>
        <v>138.80000000000001</v>
      </c>
      <c r="AX6" s="22">
        <f t="shared" si="6"/>
        <v>245.12</v>
      </c>
      <c r="AY6" s="22" t="str">
        <f t="shared" si="6"/>
        <v>-</v>
      </c>
      <c r="AZ6" s="22" t="str">
        <f t="shared" si="6"/>
        <v>-</v>
      </c>
      <c r="BA6" s="22">
        <f t="shared" si="6"/>
        <v>305.08</v>
      </c>
      <c r="BB6" s="22">
        <f t="shared" si="6"/>
        <v>305.33999999999997</v>
      </c>
      <c r="BC6" s="22">
        <f t="shared" si="6"/>
        <v>310.01</v>
      </c>
      <c r="BD6" s="21" t="str">
        <f>IF(BD7="","",IF(BD7="-","【-】","【"&amp;SUBSTITUTE(TEXT(BD7,"#,##0.00"),"-","△")&amp;"】"))</f>
        <v>【252.29】</v>
      </c>
      <c r="BE6" s="22" t="str">
        <f>IF(BE7="",NA(),BE7)</f>
        <v>-</v>
      </c>
      <c r="BF6" s="22" t="str">
        <f t="shared" ref="BF6:BN6" si="7">IF(BF7="",NA(),BF7)</f>
        <v>-</v>
      </c>
      <c r="BG6" s="22">
        <f t="shared" si="7"/>
        <v>1251.1500000000001</v>
      </c>
      <c r="BH6" s="22">
        <f t="shared" si="7"/>
        <v>1170.08</v>
      </c>
      <c r="BI6" s="22">
        <f t="shared" si="7"/>
        <v>1119.8699999999999</v>
      </c>
      <c r="BJ6" s="22" t="str">
        <f t="shared" si="7"/>
        <v>-</v>
      </c>
      <c r="BK6" s="22" t="str">
        <f t="shared" si="7"/>
        <v>-</v>
      </c>
      <c r="BL6" s="22">
        <f t="shared" si="7"/>
        <v>585.59</v>
      </c>
      <c r="BM6" s="22">
        <f t="shared" si="7"/>
        <v>561.34</v>
      </c>
      <c r="BN6" s="22">
        <f t="shared" si="7"/>
        <v>538.33000000000004</v>
      </c>
      <c r="BO6" s="21" t="str">
        <f>IF(BO7="","",IF(BO7="-","【-】","【"&amp;SUBSTITUTE(TEXT(BO7,"#,##0.00"),"-","△")&amp;"】"))</f>
        <v>【268.07】</v>
      </c>
      <c r="BP6" s="22" t="str">
        <f>IF(BP7="",NA(),BP7)</f>
        <v>-</v>
      </c>
      <c r="BQ6" s="22" t="str">
        <f t="shared" ref="BQ6:BY6" si="8">IF(BQ7="",NA(),BQ7)</f>
        <v>-</v>
      </c>
      <c r="BR6" s="22">
        <f t="shared" si="8"/>
        <v>57.03</v>
      </c>
      <c r="BS6" s="22">
        <f t="shared" si="8"/>
        <v>52.75</v>
      </c>
      <c r="BT6" s="22">
        <f t="shared" si="8"/>
        <v>52.77</v>
      </c>
      <c r="BU6" s="22" t="str">
        <f t="shared" si="8"/>
        <v>-</v>
      </c>
      <c r="BV6" s="22" t="str">
        <f t="shared" si="8"/>
        <v>-</v>
      </c>
      <c r="BW6" s="22">
        <f t="shared" si="8"/>
        <v>82.78</v>
      </c>
      <c r="BX6" s="22">
        <f t="shared" si="8"/>
        <v>84.82</v>
      </c>
      <c r="BY6" s="22">
        <f t="shared" si="8"/>
        <v>82.29</v>
      </c>
      <c r="BZ6" s="21" t="str">
        <f>IF(BZ7="","",IF(BZ7="-","【-】","【"&amp;SUBSTITUTE(TEXT(BZ7,"#,##0.00"),"-","△")&amp;"】"))</f>
        <v>【97.47】</v>
      </c>
      <c r="CA6" s="22" t="str">
        <f>IF(CA7="",NA(),CA7)</f>
        <v>-</v>
      </c>
      <c r="CB6" s="22" t="str">
        <f t="shared" ref="CB6:CJ6" si="9">IF(CB7="",NA(),CB7)</f>
        <v>-</v>
      </c>
      <c r="CC6" s="22">
        <f t="shared" si="9"/>
        <v>372.59</v>
      </c>
      <c r="CD6" s="22">
        <f t="shared" si="9"/>
        <v>405.64</v>
      </c>
      <c r="CE6" s="22">
        <f t="shared" si="9"/>
        <v>411.83</v>
      </c>
      <c r="CF6" s="22" t="str">
        <f t="shared" si="9"/>
        <v>-</v>
      </c>
      <c r="CG6" s="22" t="str">
        <f t="shared" si="9"/>
        <v>-</v>
      </c>
      <c r="CH6" s="22">
        <f t="shared" si="9"/>
        <v>225.09</v>
      </c>
      <c r="CI6" s="22">
        <f t="shared" si="9"/>
        <v>224.82</v>
      </c>
      <c r="CJ6" s="22">
        <f t="shared" si="9"/>
        <v>230.85</v>
      </c>
      <c r="CK6" s="21" t="str">
        <f>IF(CK7="","",IF(CK7="-","【-】","【"&amp;SUBSTITUTE(TEXT(CK7,"#,##0.00"),"-","△")&amp;"】"))</f>
        <v>【174.75】</v>
      </c>
      <c r="CL6" s="22" t="str">
        <f>IF(CL7="",NA(),CL7)</f>
        <v>-</v>
      </c>
      <c r="CM6" s="22" t="str">
        <f t="shared" ref="CM6:CU6" si="10">IF(CM7="",NA(),CM7)</f>
        <v>-</v>
      </c>
      <c r="CN6" s="22">
        <f t="shared" si="10"/>
        <v>70.78</v>
      </c>
      <c r="CO6" s="22">
        <f t="shared" si="10"/>
        <v>70.41</v>
      </c>
      <c r="CP6" s="22">
        <f t="shared" si="10"/>
        <v>65</v>
      </c>
      <c r="CQ6" s="22" t="str">
        <f t="shared" si="10"/>
        <v>-</v>
      </c>
      <c r="CR6" s="22" t="str">
        <f t="shared" si="10"/>
        <v>-</v>
      </c>
      <c r="CS6" s="22">
        <f t="shared" si="10"/>
        <v>49.38</v>
      </c>
      <c r="CT6" s="22">
        <f t="shared" si="10"/>
        <v>50.09</v>
      </c>
      <c r="CU6" s="22">
        <f t="shared" si="10"/>
        <v>50.1</v>
      </c>
      <c r="CV6" s="21" t="str">
        <f>IF(CV7="","",IF(CV7="-","【-】","【"&amp;SUBSTITUTE(TEXT(CV7,"#,##0.00"),"-","△")&amp;"】"))</f>
        <v>【59.97】</v>
      </c>
      <c r="CW6" s="22" t="str">
        <f>IF(CW7="",NA(),CW7)</f>
        <v>-</v>
      </c>
      <c r="CX6" s="22" t="str">
        <f t="shared" ref="CX6:DF6" si="11">IF(CX7="",NA(),CX7)</f>
        <v>-</v>
      </c>
      <c r="CY6" s="22">
        <f t="shared" si="11"/>
        <v>44.05</v>
      </c>
      <c r="CZ6" s="22">
        <f t="shared" si="11"/>
        <v>42.74</v>
      </c>
      <c r="DA6" s="22">
        <f t="shared" si="11"/>
        <v>44.13</v>
      </c>
      <c r="DB6" s="22" t="str">
        <f t="shared" si="11"/>
        <v>-</v>
      </c>
      <c r="DC6" s="22" t="str">
        <f t="shared" si="11"/>
        <v>-</v>
      </c>
      <c r="DD6" s="22">
        <f t="shared" si="11"/>
        <v>78.010000000000005</v>
      </c>
      <c r="DE6" s="22">
        <f t="shared" si="11"/>
        <v>77.599999999999994</v>
      </c>
      <c r="DF6" s="22">
        <f t="shared" si="11"/>
        <v>77.3</v>
      </c>
      <c r="DG6" s="21" t="str">
        <f>IF(DG7="","",IF(DG7="-","【-】","【"&amp;SUBSTITUTE(TEXT(DG7,"#,##0.00"),"-","△")&amp;"】"))</f>
        <v>【89.76】</v>
      </c>
      <c r="DH6" s="22" t="str">
        <f>IF(DH7="",NA(),DH7)</f>
        <v>-</v>
      </c>
      <c r="DI6" s="22" t="str">
        <f t="shared" ref="DI6:DQ6" si="12">IF(DI7="",NA(),DI7)</f>
        <v>-</v>
      </c>
      <c r="DJ6" s="22">
        <f t="shared" si="12"/>
        <v>5.55</v>
      </c>
      <c r="DK6" s="22">
        <f t="shared" si="12"/>
        <v>10.94</v>
      </c>
      <c r="DL6" s="22">
        <f t="shared" si="12"/>
        <v>14.92</v>
      </c>
      <c r="DM6" s="22" t="str">
        <f t="shared" si="12"/>
        <v>-</v>
      </c>
      <c r="DN6" s="22" t="str">
        <f t="shared" si="12"/>
        <v>-</v>
      </c>
      <c r="DO6" s="22">
        <f t="shared" si="12"/>
        <v>47.5</v>
      </c>
      <c r="DP6" s="22">
        <f t="shared" si="12"/>
        <v>48.41</v>
      </c>
      <c r="DQ6" s="22">
        <f t="shared" si="12"/>
        <v>50.02</v>
      </c>
      <c r="DR6" s="21" t="str">
        <f>IF(DR7="","",IF(DR7="-","【-】","【"&amp;SUBSTITUTE(TEXT(DR7,"#,##0.00"),"-","△")&amp;"】"))</f>
        <v>【51.51】</v>
      </c>
      <c r="DS6" s="22" t="str">
        <f>IF(DS7="",NA(),DS7)</f>
        <v>-</v>
      </c>
      <c r="DT6" s="22" t="str">
        <f t="shared" ref="DT6:EB6" si="13">IF(DT7="",NA(),DT7)</f>
        <v>-</v>
      </c>
      <c r="DU6" s="22">
        <f t="shared" si="13"/>
        <v>24.62</v>
      </c>
      <c r="DV6" s="22">
        <f t="shared" si="13"/>
        <v>24.83</v>
      </c>
      <c r="DW6" s="22">
        <f t="shared" si="13"/>
        <v>25.03</v>
      </c>
      <c r="DX6" s="22" t="str">
        <f t="shared" si="13"/>
        <v>-</v>
      </c>
      <c r="DY6" s="22" t="str">
        <f t="shared" si="13"/>
        <v>-</v>
      </c>
      <c r="DZ6" s="22">
        <f t="shared" si="13"/>
        <v>17.399999999999999</v>
      </c>
      <c r="EA6" s="22">
        <f t="shared" si="13"/>
        <v>18.64</v>
      </c>
      <c r="EB6" s="22">
        <f t="shared" si="13"/>
        <v>19.510000000000002</v>
      </c>
      <c r="EC6" s="21" t="str">
        <f>IF(EC7="","",IF(EC7="-","【-】","【"&amp;SUBSTITUTE(TEXT(EC7,"#,##0.00"),"-","△")&amp;"】"))</f>
        <v>【23.75】</v>
      </c>
      <c r="ED6" s="22" t="str">
        <f>IF(ED7="",NA(),ED7)</f>
        <v>-</v>
      </c>
      <c r="EE6" s="22" t="str">
        <f t="shared" ref="EE6:EM6" si="14">IF(EE7="",NA(),EE7)</f>
        <v>-</v>
      </c>
      <c r="EF6" s="22">
        <f t="shared" si="14"/>
        <v>0.86</v>
      </c>
      <c r="EG6" s="22">
        <f t="shared" si="14"/>
        <v>0.69</v>
      </c>
      <c r="EH6" s="22">
        <f t="shared" si="14"/>
        <v>1.05</v>
      </c>
      <c r="EI6" s="22" t="str">
        <f t="shared" si="14"/>
        <v>-</v>
      </c>
      <c r="EJ6" s="22" t="str">
        <f t="shared" si="14"/>
        <v>-</v>
      </c>
      <c r="EK6" s="22">
        <f t="shared" si="14"/>
        <v>0.4</v>
      </c>
      <c r="EL6" s="22">
        <f t="shared" si="14"/>
        <v>0.36</v>
      </c>
      <c r="EM6" s="22">
        <f t="shared" si="14"/>
        <v>0.56999999999999995</v>
      </c>
      <c r="EN6" s="21" t="str">
        <f>IF(EN7="","",IF(EN7="-","【-】","【"&amp;SUBSTITUTE(TEXT(EN7,"#,##0.00"),"-","△")&amp;"】"))</f>
        <v>【0.67】</v>
      </c>
    </row>
    <row r="7" spans="1:144" s="23" customFormat="1" x14ac:dyDescent="0.15">
      <c r="A7" s="15"/>
      <c r="B7" s="24">
        <v>2022</v>
      </c>
      <c r="C7" s="24">
        <v>34835</v>
      </c>
      <c r="D7" s="24">
        <v>46</v>
      </c>
      <c r="E7" s="24">
        <v>1</v>
      </c>
      <c r="F7" s="24">
        <v>0</v>
      </c>
      <c r="G7" s="24">
        <v>1</v>
      </c>
      <c r="H7" s="24" t="s">
        <v>92</v>
      </c>
      <c r="I7" s="24" t="s">
        <v>93</v>
      </c>
      <c r="J7" s="24" t="s">
        <v>94</v>
      </c>
      <c r="K7" s="24" t="s">
        <v>95</v>
      </c>
      <c r="L7" s="24" t="s">
        <v>96</v>
      </c>
      <c r="M7" s="24" t="s">
        <v>97</v>
      </c>
      <c r="N7" s="25" t="s">
        <v>98</v>
      </c>
      <c r="O7" s="25">
        <v>66.09</v>
      </c>
      <c r="P7" s="25">
        <v>75.45</v>
      </c>
      <c r="Q7" s="25">
        <v>3930</v>
      </c>
      <c r="R7" s="25">
        <v>8310</v>
      </c>
      <c r="S7" s="25">
        <v>992.36</v>
      </c>
      <c r="T7" s="25">
        <v>8.3699999999999992</v>
      </c>
      <c r="U7" s="25">
        <v>6185</v>
      </c>
      <c r="V7" s="25">
        <v>30.85</v>
      </c>
      <c r="W7" s="25">
        <v>200.49</v>
      </c>
      <c r="X7" s="25" t="s">
        <v>98</v>
      </c>
      <c r="Y7" s="25" t="s">
        <v>98</v>
      </c>
      <c r="Z7" s="25">
        <v>87.41</v>
      </c>
      <c r="AA7" s="25">
        <v>86.23</v>
      </c>
      <c r="AB7" s="25">
        <v>88.36</v>
      </c>
      <c r="AC7" s="25" t="s">
        <v>98</v>
      </c>
      <c r="AD7" s="25" t="s">
        <v>98</v>
      </c>
      <c r="AE7" s="25">
        <v>105.34</v>
      </c>
      <c r="AF7" s="25">
        <v>105.77</v>
      </c>
      <c r="AG7" s="25">
        <v>104.82</v>
      </c>
      <c r="AH7" s="25">
        <v>108.7</v>
      </c>
      <c r="AI7" s="25" t="s">
        <v>98</v>
      </c>
      <c r="AJ7" s="25" t="s">
        <v>98</v>
      </c>
      <c r="AK7" s="25">
        <v>45.79</v>
      </c>
      <c r="AL7" s="25">
        <v>86.53</v>
      </c>
      <c r="AM7" s="25">
        <v>124.89</v>
      </c>
      <c r="AN7" s="25" t="s">
        <v>98</v>
      </c>
      <c r="AO7" s="25" t="s">
        <v>98</v>
      </c>
      <c r="AP7" s="25">
        <v>24.04</v>
      </c>
      <c r="AQ7" s="25">
        <v>28.03</v>
      </c>
      <c r="AR7" s="25">
        <v>26.73</v>
      </c>
      <c r="AS7" s="25">
        <v>1.34</v>
      </c>
      <c r="AT7" s="25" t="s">
        <v>98</v>
      </c>
      <c r="AU7" s="25" t="s">
        <v>98</v>
      </c>
      <c r="AV7" s="25">
        <v>148.19999999999999</v>
      </c>
      <c r="AW7" s="25">
        <v>138.80000000000001</v>
      </c>
      <c r="AX7" s="25">
        <v>245.12</v>
      </c>
      <c r="AY7" s="25" t="s">
        <v>98</v>
      </c>
      <c r="AZ7" s="25" t="s">
        <v>98</v>
      </c>
      <c r="BA7" s="25">
        <v>305.08</v>
      </c>
      <c r="BB7" s="25">
        <v>305.33999999999997</v>
      </c>
      <c r="BC7" s="25">
        <v>310.01</v>
      </c>
      <c r="BD7" s="25">
        <v>252.29</v>
      </c>
      <c r="BE7" s="25" t="s">
        <v>98</v>
      </c>
      <c r="BF7" s="25" t="s">
        <v>98</v>
      </c>
      <c r="BG7" s="25">
        <v>1251.1500000000001</v>
      </c>
      <c r="BH7" s="25">
        <v>1170.08</v>
      </c>
      <c r="BI7" s="25">
        <v>1119.8699999999999</v>
      </c>
      <c r="BJ7" s="25" t="s">
        <v>98</v>
      </c>
      <c r="BK7" s="25" t="s">
        <v>98</v>
      </c>
      <c r="BL7" s="25">
        <v>585.59</v>
      </c>
      <c r="BM7" s="25">
        <v>561.34</v>
      </c>
      <c r="BN7" s="25">
        <v>538.33000000000004</v>
      </c>
      <c r="BO7" s="25">
        <v>268.07</v>
      </c>
      <c r="BP7" s="25" t="s">
        <v>98</v>
      </c>
      <c r="BQ7" s="25" t="s">
        <v>98</v>
      </c>
      <c r="BR7" s="25">
        <v>57.03</v>
      </c>
      <c r="BS7" s="25">
        <v>52.75</v>
      </c>
      <c r="BT7" s="25">
        <v>52.77</v>
      </c>
      <c r="BU7" s="25" t="s">
        <v>98</v>
      </c>
      <c r="BV7" s="25" t="s">
        <v>98</v>
      </c>
      <c r="BW7" s="25">
        <v>82.78</v>
      </c>
      <c r="BX7" s="25">
        <v>84.82</v>
      </c>
      <c r="BY7" s="25">
        <v>82.29</v>
      </c>
      <c r="BZ7" s="25">
        <v>97.47</v>
      </c>
      <c r="CA7" s="25" t="s">
        <v>98</v>
      </c>
      <c r="CB7" s="25" t="s">
        <v>98</v>
      </c>
      <c r="CC7" s="25">
        <v>372.59</v>
      </c>
      <c r="CD7" s="25">
        <v>405.64</v>
      </c>
      <c r="CE7" s="25">
        <v>411.83</v>
      </c>
      <c r="CF7" s="25" t="s">
        <v>98</v>
      </c>
      <c r="CG7" s="25" t="s">
        <v>98</v>
      </c>
      <c r="CH7" s="25">
        <v>225.09</v>
      </c>
      <c r="CI7" s="25">
        <v>224.82</v>
      </c>
      <c r="CJ7" s="25">
        <v>230.85</v>
      </c>
      <c r="CK7" s="25">
        <v>174.75</v>
      </c>
      <c r="CL7" s="25" t="s">
        <v>98</v>
      </c>
      <c r="CM7" s="25" t="s">
        <v>98</v>
      </c>
      <c r="CN7" s="25">
        <v>70.78</v>
      </c>
      <c r="CO7" s="25">
        <v>70.41</v>
      </c>
      <c r="CP7" s="25">
        <v>65</v>
      </c>
      <c r="CQ7" s="25" t="s">
        <v>98</v>
      </c>
      <c r="CR7" s="25" t="s">
        <v>98</v>
      </c>
      <c r="CS7" s="25">
        <v>49.38</v>
      </c>
      <c r="CT7" s="25">
        <v>50.09</v>
      </c>
      <c r="CU7" s="25">
        <v>50.1</v>
      </c>
      <c r="CV7" s="25">
        <v>59.97</v>
      </c>
      <c r="CW7" s="25" t="s">
        <v>98</v>
      </c>
      <c r="CX7" s="25" t="s">
        <v>98</v>
      </c>
      <c r="CY7" s="25">
        <v>44.05</v>
      </c>
      <c r="CZ7" s="25">
        <v>42.74</v>
      </c>
      <c r="DA7" s="25">
        <v>44.13</v>
      </c>
      <c r="DB7" s="25" t="s">
        <v>98</v>
      </c>
      <c r="DC7" s="25" t="s">
        <v>98</v>
      </c>
      <c r="DD7" s="25">
        <v>78.010000000000005</v>
      </c>
      <c r="DE7" s="25">
        <v>77.599999999999994</v>
      </c>
      <c r="DF7" s="25">
        <v>77.3</v>
      </c>
      <c r="DG7" s="25">
        <v>89.76</v>
      </c>
      <c r="DH7" s="25" t="s">
        <v>98</v>
      </c>
      <c r="DI7" s="25" t="s">
        <v>98</v>
      </c>
      <c r="DJ7" s="25">
        <v>5.55</v>
      </c>
      <c r="DK7" s="25">
        <v>10.94</v>
      </c>
      <c r="DL7" s="25">
        <v>14.92</v>
      </c>
      <c r="DM7" s="25" t="s">
        <v>98</v>
      </c>
      <c r="DN7" s="25" t="s">
        <v>98</v>
      </c>
      <c r="DO7" s="25">
        <v>47.5</v>
      </c>
      <c r="DP7" s="25">
        <v>48.41</v>
      </c>
      <c r="DQ7" s="25">
        <v>50.02</v>
      </c>
      <c r="DR7" s="25">
        <v>51.51</v>
      </c>
      <c r="DS7" s="25" t="s">
        <v>98</v>
      </c>
      <c r="DT7" s="25" t="s">
        <v>98</v>
      </c>
      <c r="DU7" s="25">
        <v>24.62</v>
      </c>
      <c r="DV7" s="25">
        <v>24.83</v>
      </c>
      <c r="DW7" s="25">
        <v>25.03</v>
      </c>
      <c r="DX7" s="25" t="s">
        <v>98</v>
      </c>
      <c r="DY7" s="25" t="s">
        <v>98</v>
      </c>
      <c r="DZ7" s="25">
        <v>17.399999999999999</v>
      </c>
      <c r="EA7" s="25">
        <v>18.64</v>
      </c>
      <c r="EB7" s="25">
        <v>19.510000000000002</v>
      </c>
      <c r="EC7" s="25">
        <v>23.75</v>
      </c>
      <c r="ED7" s="25" t="s">
        <v>98</v>
      </c>
      <c r="EE7" s="25" t="s">
        <v>98</v>
      </c>
      <c r="EF7" s="25">
        <v>0.86</v>
      </c>
      <c r="EG7" s="25">
        <v>0.69</v>
      </c>
      <c r="EH7" s="25">
        <v>1.05</v>
      </c>
      <c r="EI7" s="25" t="s">
        <v>98</v>
      </c>
      <c r="EJ7" s="25" t="s">
        <v>98</v>
      </c>
      <c r="EK7" s="25">
        <v>0.4</v>
      </c>
      <c r="EL7" s="25">
        <v>0.36</v>
      </c>
      <c r="EM7" s="25">
        <v>0.56999999999999995</v>
      </c>
      <c r="EN7" s="25">
        <v>0.67</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99</v>
      </c>
      <c r="C9" s="28" t="s">
        <v>100</v>
      </c>
      <c r="D9" s="28" t="s">
        <v>101</v>
      </c>
      <c r="E9" s="28" t="s">
        <v>102</v>
      </c>
      <c r="F9" s="28" t="s">
        <v>103</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DATEVALUE($B7+12-B11&amp;"/1/"&amp;B12)</f>
        <v>47484</v>
      </c>
      <c r="C10" s="30">
        <f>DATEVALUE($B7+12-C11&amp;"/1/"&amp;C12)</f>
        <v>47849</v>
      </c>
      <c r="D10" s="30">
        <f>DATEVALUE($B7+12-D11&amp;"/1/"&amp;D12)</f>
        <v>48215</v>
      </c>
      <c r="E10" s="30">
        <f>DATEVALUE($B7+12-E11&amp;"/1/"&amp;E12)</f>
        <v>48582</v>
      </c>
      <c r="F10" s="30">
        <f>DATEVALUE($B7+12-F11&amp;"/1/"&amp;F12)</f>
        <v>48948</v>
      </c>
    </row>
    <row r="11" spans="1:144" x14ac:dyDescent="0.15">
      <c r="B11">
        <v>4</v>
      </c>
      <c r="C11">
        <v>3</v>
      </c>
      <c r="D11">
        <v>2</v>
      </c>
      <c r="E11">
        <v>1</v>
      </c>
      <c r="F11">
        <v>0</v>
      </c>
      <c r="G11" t="s">
        <v>104</v>
      </c>
    </row>
    <row r="12" spans="1:144" x14ac:dyDescent="0.15">
      <c r="B12">
        <v>1</v>
      </c>
      <c r="C12">
        <v>1</v>
      </c>
      <c r="D12">
        <v>2</v>
      </c>
      <c r="E12">
        <v>3</v>
      </c>
      <c r="F12">
        <v>4</v>
      </c>
      <c r="G12" t="s">
        <v>105</v>
      </c>
    </row>
    <row r="13" spans="1:144" x14ac:dyDescent="0.15">
      <c r="B13" t="s">
        <v>106</v>
      </c>
      <c r="C13" t="s">
        <v>107</v>
      </c>
      <c r="D13" t="s">
        <v>108</v>
      </c>
      <c r="E13" t="s">
        <v>108</v>
      </c>
      <c r="F13" t="s">
        <v>107</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subject>
  <dc:creator>公営企業課</dc:creator>
  <cp:keywords>
  </cp:keywords>
  <dc:description>
  </dc:description>
  <cp:lastModifiedBy> </cp:lastModifiedBy>
  <cp:lastPrinted>2024-01-19T05:43:19Z</cp:lastPrinted>
  <dcterms:created xsi:type="dcterms:W3CDTF">2023-12-05T00:48:19Z</dcterms:created>
  <dcterms:modified xsi:type="dcterms:W3CDTF">2024-01-19T05:43:30Z</dcterms:modified>
  <cp:category>
  </cp:category>
</cp:coreProperties>
</file>