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483fs01\各課共有\01総務課\700　財政管財室\財政\【C1】財政\３財政調査報告\財政報告関係文書\財政状況資料集\R4年度分の作成提出（R06.02）\"/>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E34" i="10"/>
  <c r="AM34" i="10"/>
  <c r="U34" i="10"/>
  <c r="C34" i="10"/>
  <c r="BW36" i="10" l="1"/>
  <c r="BW37" i="10" s="1"/>
  <c r="BW38" i="10" s="1"/>
  <c r="BW39" i="10" s="1"/>
  <c r="CO34" i="10"/>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<sst xmlns="http://schemas.openxmlformats.org/spreadsheetml/2006/main" count="1081" uniqueCount="583">
  <si>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</si>
  <si>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</si>
  <si>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</si>
  <si>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</si>
  <si>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</si>
  <si>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</si>
  <si>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</si>
  <si>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</si>
  <si>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</si>
  <si>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</si>
  <si>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</si>
  <si>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</si>
  <si>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</si>
  <si>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</si>
  <si>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</si>
  <si>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</si>
  <si>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</si>
  <si>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</si>
  <si>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</si>
  <si>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</si>
  <si>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</si>
  <si>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</si>
  <si>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</si>
  <si>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</si>
  <si>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</si>
  <si>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</si>
  <si>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</si>
  <si>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</si>
  <si>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</si>
  <si>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</si>
  <si>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</si>
  <si>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</si>
  <si>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</si>
  <si>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</si>
  <si>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</si>
  <si>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</si>
  <si>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</si>
  <si>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</si>
  <si>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</si>
  <si>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</si>
  <si>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</si>
  <si>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</si>
  <si>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</si>
  <si>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</si>
  <si>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</si>
  <si>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</si>
  <si>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</si>
  <si>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</si>
  <si>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</si>
  <si>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</si>
  <si>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</si>
  <si>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</si>
  <si>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</si>
  <si>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</si>
  <si>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</si>
  <si>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</si>
  <si>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</si>
  <si>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</si>
  <si>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</si>
  <si>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</si>
  <si>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</si>
  <si>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</si>
  <si>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</si>
  <si>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</si>
  <si>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</si>
  <si>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</si>
  <si>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</si>
  <si>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</si>
  <si>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</si>
  <si>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</si>
  <si>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</si>
  <si>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</si>
  <si>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</si>
  <si>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</si>
  <si>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</si>
  <si>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</si>
  <si>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</si>
  <si>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</si>
  <si>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</si>
  <si>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</si>
  <si>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</si>
  <si>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</si>
  <si>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</si>
  <si>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</si>
  <si>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</si>
  <si>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</si>
  <si>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</si>
  <si>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</si>
  <si>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</si>
  <si>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</si>
  <si>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</si>
  <si>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</si>
  <si>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</si>
  <si>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</si>
  <si>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</si>
  <si>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</si>
  <si>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</si>
  <si>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</si>
  <si>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</si>
  <si>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</si>
  <si>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岩泉町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</si>
  <si>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</si>
  <si>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</si>
  <si>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</si>
  <si>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</si>
  <si>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</si>
  <si>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</si>
  <si>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</si>
  <si>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</si>
  <si>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</si>
  <si>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</si>
  <si>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</si>
  <si>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</si>
  <si>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</si>
  <si>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</si>
  <si>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</si>
  <si>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</si>
  <si>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</si>
  <si>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</si>
  <si>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</si>
  <si>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</si>
  <si>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</si>
  <si>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</si>
  <si>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</si>
  <si>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</si>
  <si>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</si>
  <si>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</si>
  <si>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</si>
  <si>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</si>
  <si>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</si>
  <si>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</si>
  <si>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</si>
  <si>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</si>
  <si>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</si>
  <si>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</si>
  <si>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</si>
  <si>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</si>
  <si>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</si>
  <si>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</si>
  <si>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</si>
  <si>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</si>
  <si>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</si>
  <si>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</si>
  <si>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</si>
  <si>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</si>
  <si>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</si>
  <si>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</si>
  <si>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</si>
  <si>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</si>
  <si>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</si>
  <si>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</si>
  <si>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</si>
  <si>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</si>
  <si>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</si>
  <si>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</si>
  <si>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</si>
  <si>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</si>
  <si>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</si>
  <si>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</si>
  <si>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</si>
  <si>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</si>
  <si>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</si>
  <si>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</si>
  <si>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</si>
  <si>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</si>
  <si>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</si>
  <si>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</si>
  <si>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</si>
  <si>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</si>
  <si>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</si>
  <si>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</si>
  <si>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</si>
  <si>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</si>
  <si>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</si>
  <si>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</si>
  <si>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</si>
  <si>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</si>
  <si>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</si>
  <si>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</si>
  <si>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</si>
  <si>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</si>
  <si>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</si>
  <si>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</si>
  <si>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</si>
  <si>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</si>
  <si>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</si>
  <si>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</si>
  <si>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</si>
  <si>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</si>
  <si>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</si>
  <si>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</si>
  <si>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</si>
  <si>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</si>
  <si>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</si>
  <si>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</si>
  <si>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</si>
  <si>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</si>
  <si>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</si>
  <si>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</si>
  <si>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</si>
  <si>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</si>
  <si>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</si>
  <si>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</si>
  <si>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</si>
  <si>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</si>
  <si>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</si>
  <si>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</si>
  <si>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</si>
  <si>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</si>
  <si>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</si>
  <si>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</si>
  <si>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</si>
  <si>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</si>
  <si>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</si>
  <si>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</si>
  <si>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岩手県岩泉町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</si>
  <si>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</si>
  <si>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</si>
  <si>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</si>
  <si>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</si>
  <si>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</si>
  <si>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</si>
  <si>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</si>
  <si>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</si>
  <si>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</si>
  <si>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</si>
  <si>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</si>
  <si>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</si>
  <si>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</si>
  <si>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</si>
  <si>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</si>
  <si>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</si>
  <si>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</si>
  <si>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</si>
  <si>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</si>
  <si>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</si>
  <si>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</si>
  <si>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</si>
  <si>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</si>
  <si>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</si>
  <si>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</si>
  <si>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</si>
  <si>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</si>
  <si>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</si>
  <si>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</si>
  <si>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</si>
  <si>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</si>
  <si>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</si>
  <si>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</si>
  <si>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</si>
  <si>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</si>
  <si>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</si>
  <si>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</si>
  <si>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</si>
  <si>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</si>
  <si>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</si>
  <si>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</si>
  <si>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</si>
  <si>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</si>
  <si>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</si>
  <si>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</si>
  <si>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</si>
  <si>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</si>
  <si>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</si>
  <si>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</si>
  <si>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</si>
  <si>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</si>
  <si>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</si>
  <si>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</si>
  <si>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</si>
  <si>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</si>
  <si>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</si>
  <si>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</si>
  <si>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</si>
  <si>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</si>
  <si>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</si>
  <si>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</si>
  <si>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</si>
  <si>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</si>
  <si>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</si>
  <si>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</si>
  <si>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</si>
  <si>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</si>
  <si>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</si>
  <si>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</si>
  <si>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</si>
  <si>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</si>
  <si>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</si>
  <si>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</si>
  <si>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</si>
  <si>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</si>
  <si>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</si>
  <si>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</si>
  <si>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</si>
  <si>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</si>
  <si>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</si>
  <si>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</si>
  <si>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</si>
  <si>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</si>
  <si>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</si>
  <si>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</si>
  <si>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</si>
  <si>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</si>
  <si>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</si>
  <si>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</si>
  <si>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</si>
  <si>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</si>
  <si>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</si>
  <si>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</si>
  <si>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</si>
  <si>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</si>
  <si>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</si>
  <si>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</si>
  <si>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</si>
  <si>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</si>
  <si>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</si>
  <si>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</si>
  <si>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</si>
  <si>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</si>
  <si>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</si>
  <si>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</si>
  <si>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</si>
  <si>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</si>
  <si>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</si>
  <si>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</si>
  <si>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</si>
  <si>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</si>
  <si>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</si>
  <si>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</si>
  <si>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</si>
  <si>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</si>
  <si>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</si>
  <si>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</si>
  <si>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</si>
  <si>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</si>
  <si>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</si>
  <si>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</si>
  <si>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</si>
  <si>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</si>
  <si>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</si>
  <si>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</si>
  <si>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</si>
  <si>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</si>
  <si>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</si>
  <si>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</si>
  <si>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</si>
  <si>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</si>
  <si>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</si>
  <si>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</si>
  <si>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</si>
  <si>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</si>
  <si>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</si>
  <si>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</si>
  <si>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</si>
  <si>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</si>
  <si>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</si>
  <si>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</si>
  <si>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</si>
  <si>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</si>
  <si>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</si>
  <si>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</si>
  <si>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</si>
  <si>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</si>
  <si>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</si>
  <si>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</si>
  <si>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</si>
  <si>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</si>
  <si>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岩手県岩泉町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</si>
  <si>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</si>
  <si>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</si>
  <si>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</si>
  <si>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</si>
  <si>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</si>
  <si>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</si>
  <si>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</si>
  <si>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</si>
  <si>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</si>
  <si>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</si>
  <si>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</si>
  <si>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</si>
  <si>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</si>
  <si>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</si>
  <si>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</si>
  <si>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</si>
  <si>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</si>
  <si>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</si>
  <si>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</si>
  <si>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</si>
  <si>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</si>
  <si>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</si>
  <si>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</si>
  <si>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</si>
  <si>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</si>
  <si>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</si>
  <si>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</si>
  <si>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</si>
  <si>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</si>
  <si>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</si>
  <si>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</si>
  <si>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</si>
  <si>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</si>
  <si>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</si>
  <si>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</si>
  <si>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介護保険特別会計（事業勘定）</t>
    <phoneticPr fontId="5"/>
  </si>
  <si>
    <t>介護保険特別会計（サービス事業勘定）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</si>
  <si>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</si>
  <si>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</si>
  <si>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</si>
  <si>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</si>
  <si>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</si>
  <si>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</si>
  <si>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</si>
  <si>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</si>
  <si>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</si>
  <si>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</si>
  <si>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</si>
  <si>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</si>
  <si>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</si>
  <si>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</si>
  <si>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</si>
  <si>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</si>
  <si>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</si>
  <si>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</si>
  <si>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</si>
  <si>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</si>
  <si>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</si>
  <si>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</si>
  <si>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</si>
  <si>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</si>
  <si>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</si>
  <si>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</si>
  <si>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</si>
  <si>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</si>
  <si>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</si>
  <si>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</si>
  <si>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</si>
  <si>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</si>
  <si>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</si>
  <si>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</si>
  <si>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</si>
  <si>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</si>
  <si>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</si>
  <si>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</si>
  <si>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</si>
  <si>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</si>
  <si>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</si>
  <si>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</si>
  <si>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</si>
  <si>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</si>
  <si>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</si>
  <si>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</si>
  <si>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</si>
  <si>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</si>
  <si>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</si>
  <si>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</si>
  <si>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</si>
  <si>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</si>
  <si>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</si>
  <si>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</si>
  <si>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</si>
  <si>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</si>
  <si>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</si>
  <si>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</si>
  <si>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</si>
  <si>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</si>
  <si>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</si>
  <si>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</si>
  <si>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</si>
  <si>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</si>
  <si>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</si>
  <si>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</si>
  <si>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</si>
  <si>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</si>
  <si>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</si>
  <si>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</si>
  <si>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</si>
  <si>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</si>
  <si>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</si>
  <si>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</si>
  <si>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</si>
  <si>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</si>
  <si>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</si>
  <si>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</si>
  <si>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</si>
  <si>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</si>
  <si>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</si>
  <si>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</si>
  <si>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</si>
  <si>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</si>
  <si>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</si>
  <si>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</si>
  <si>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</si>
  <si>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</si>
  <si>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</si>
  <si>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</si>
  <si>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</si>
  <si>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</si>
  <si>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</si>
  <si>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</si>
  <si>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</si>
  <si>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</si>
  <si>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</si>
  <si>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</si>
  <si>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</si>
  <si>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</si>
  <si>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</si>
  <si>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</si>
  <si>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</si>
  <si>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</si>
  <si>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</si>
  <si>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</si>
  <si>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</si>
  <si>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</si>
  <si>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</si>
  <si>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</si>
  <si>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</si>
  <si>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</si>
  <si>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</si>
  <si>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</si>
  <si>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</si>
  <si>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</si>
  <si>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</si>
  <si>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</si>
  <si>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</si>
  <si>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</si>
  <si>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</si>
  <si>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</si>
  <si>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</si>
  <si>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</si>
  <si>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</si>
  <si>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</si>
  <si>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</si>
  <si>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</si>
  <si>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</si>
  <si>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</si>
  <si>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</si>
  <si>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</si>
  <si>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</si>
  <si>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</si>
  <si>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</si>
  <si>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</si>
  <si>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</si>
  <si>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</si>
  <si>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</si>
  <si>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</si>
  <si>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</si>
  <si>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</si>
  <si>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</si>
  <si>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</si>
  <si>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</si>
  <si>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</si>
  <si>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</si>
  <si>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</si>
  <si>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3.27</t>
  </si>
  <si>
    <t>一般会計</t>
  </si>
  <si>
    <t>水道事業会計</t>
  </si>
  <si>
    <t>介護保険特別会計（事業勘定）</t>
  </si>
  <si>
    <t>国民健康保険特別会計（事業勘定）</t>
  </si>
  <si>
    <t>観光事業特別会計</t>
  </si>
  <si>
    <t>公共下水道事業特別会計</t>
  </si>
  <si>
    <t>介護保険特別会計（サービス事業勘定）</t>
  </si>
  <si>
    <t>国民健康保険特別会計（診療施設勘定）</t>
  </si>
  <si>
    <t>その他会計（赤字）</t>
  </si>
  <si>
    <t>その他会計（黒字）</t>
  </si>
  <si>
    <t>（百万円）</t>
    <phoneticPr fontId="5"/>
  </si>
  <si>
    <t>H30</t>
    <phoneticPr fontId="5"/>
  </si>
  <si>
    <t>R01</t>
    <phoneticPr fontId="5"/>
  </si>
  <si>
    <t>R02</t>
    <phoneticPr fontId="5"/>
  </si>
  <si>
    <t>R03</t>
    <phoneticPr fontId="5"/>
  </si>
  <si>
    <t>R04</t>
    <phoneticPr fontId="5"/>
  </si>
  <si>
    <t>岩泉農業振興公社</t>
    <rPh sb="0" eb="2">
      <t>イワイズミ</t>
    </rPh>
    <rPh sb="2" eb="4">
      <t>ノウギョウ</t>
    </rPh>
    <rPh sb="4" eb="6">
      <t>シンコウ</t>
    </rPh>
    <rPh sb="6" eb="8">
      <t>コウシャ</t>
    </rPh>
    <phoneticPr fontId="2"/>
  </si>
  <si>
    <t>岩泉ホールディングス</t>
    <rPh sb="0" eb="2">
      <t>イワイズミ</t>
    </rPh>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</si>
  <si>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</si>
  <si>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2"/>
  </si>
  <si>
    <t>宮古地区広域行政組合</t>
    <rPh sb="0" eb="2">
      <t>ミヤコ</t>
    </rPh>
    <rPh sb="2" eb="4">
      <t>チク</t>
    </rPh>
    <rPh sb="4" eb="6">
      <t>コウイキ</t>
    </rPh>
    <rPh sb="6" eb="8">
      <t>ギョウセイ</t>
    </rPh>
    <rPh sb="8" eb="10">
      <t>クミアイ</t>
    </rPh>
    <phoneticPr fontId="2"/>
  </si>
  <si>
    <t>岩手県沿岸知的障害児施設組合</t>
    <rPh sb="0" eb="3">
      <t>イワテケン</t>
    </rPh>
    <rPh sb="3" eb="5">
      <t>エンガン</t>
    </rPh>
    <rPh sb="5" eb="7">
      <t>チテキ</t>
    </rPh>
    <rPh sb="7" eb="9">
      <t>ショウガイ</t>
    </rPh>
    <rPh sb="9" eb="10">
      <t>ジ</t>
    </rPh>
    <rPh sb="10" eb="12">
      <t>シセツ</t>
    </rPh>
    <rPh sb="12" eb="14">
      <t>クミアイ</t>
    </rPh>
    <phoneticPr fontId="2"/>
  </si>
  <si>
    <t>岩手県後期高齢者医療広域連合（一般会計）</t>
    <rPh sb="0" eb="3">
      <t>イワテケン</t>
    </rPh>
    <rPh sb="3" eb="5">
      <t>コウキ</t>
    </rPh>
    <rPh sb="5" eb="8">
      <t>コウレイシャ</t>
    </rPh>
    <rPh sb="8" eb="10">
      <t>イリョウ</t>
    </rPh>
    <rPh sb="10" eb="12">
      <t>コウイキ</t>
    </rPh>
    <rPh sb="12" eb="14">
      <t>レンゴウ</t>
    </rPh>
    <rPh sb="15" eb="17">
      <t>イッパン</t>
    </rPh>
    <rPh sb="17" eb="19">
      <t>カイケイ</t>
    </rPh>
    <phoneticPr fontId="2"/>
  </si>
  <si>
    <t>岩手県後期高齢者医療広域連合（特別会計）</t>
    <rPh sb="0" eb="3">
      <t>イワテケン</t>
    </rPh>
    <rPh sb="3" eb="5">
      <t>コウキ</t>
    </rPh>
    <rPh sb="5" eb="8">
      <t>コウレイシャ</t>
    </rPh>
    <rPh sb="8" eb="10">
      <t>イリョウ</t>
    </rPh>
    <rPh sb="10" eb="12">
      <t>コウイキ</t>
    </rPh>
    <rPh sb="12" eb="14">
      <t>レンゴウ</t>
    </rPh>
    <rPh sb="15" eb="17">
      <t>トクベツ</t>
    </rPh>
    <rPh sb="17" eb="19">
      <t>カイケイ</t>
    </rPh>
    <phoneticPr fontId="2"/>
  </si>
  <si>
    <t>公共施設等整備基金</t>
    <rPh sb="0" eb="9">
      <t>コウキョウシセツトウセイビキキン</t>
    </rPh>
    <phoneticPr fontId="5"/>
  </si>
  <si>
    <t>高齢者福祉基金</t>
    <rPh sb="0" eb="3">
      <t>コウレイシャ</t>
    </rPh>
    <rPh sb="3" eb="5">
      <t>フクシ</t>
    </rPh>
    <rPh sb="5" eb="7">
      <t>キキン</t>
    </rPh>
    <phoneticPr fontId="2"/>
  </si>
  <si>
    <t>森林環境譲与税基金</t>
    <rPh sb="0" eb="7">
      <t>シンリンカンキョウジョウヨゼイ</t>
    </rPh>
    <rPh sb="7" eb="9">
      <t>キキン</t>
    </rPh>
    <phoneticPr fontId="2"/>
  </si>
  <si>
    <t>日本短角種肥育素牛導入資金貸付基金</t>
    <rPh sb="0" eb="2">
      <t>ニホン</t>
    </rPh>
    <rPh sb="2" eb="4">
      <t>タンカク</t>
    </rPh>
    <rPh sb="4" eb="5">
      <t>シュ</t>
    </rPh>
    <rPh sb="5" eb="7">
      <t>ヒイク</t>
    </rPh>
    <rPh sb="7" eb="8">
      <t>モト</t>
    </rPh>
    <rPh sb="8" eb="9">
      <t>ウシ</t>
    </rPh>
    <rPh sb="9" eb="11">
      <t>ドウニュウ</t>
    </rPh>
    <rPh sb="11" eb="13">
      <t>シキン</t>
    </rPh>
    <rPh sb="13" eb="15">
      <t>カシツケ</t>
    </rPh>
    <rPh sb="15" eb="17">
      <t>キキン</t>
    </rPh>
    <phoneticPr fontId="2"/>
  </si>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</sst>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122054</c:v>
                </c:pt>
                <c:pt idx="4">
                  <c:v>111644</c:v>
                </c:pt>
              </c:numCache>
            </c:numRef>
          </c:val>
          <c:smooth val="0"/>
          <c:extLst xmlns:c16r2="http://schemas.microsoft.com/office/drawing/2015/06/chart">
            <c:ext xmlns:c16="http://schemas.microsoft.com/office/drawing/2014/chart" uri="{C3380CC4-5D6E-409C-BE32-E72D297353CC}">
              <c16:uniqueId val="{00000000-236C-472E-A7AF-3D59896EC7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292302</c:v>
                </c:pt>
                <c:pt idx="1">
                  <c:v>220473</c:v>
                </c:pt>
                <c:pt idx="2">
                  <c:v>182801</c:v>
                </c:pt>
                <c:pt idx="3">
                  <c:v>195137</c:v>
                </c:pt>
                <c:pt idx="4">
                  <c:v>146727</c:v>
                </c:pt>
              </c:numCache>
            </c:numRef>
          </c:val>
          <c:smooth val="0"/>
          <c:extLst xmlns:c16r2="http://schemas.microsoft.com/office/drawing/2015/06/chart">
            <c:ext xmlns:c16="http://schemas.microsoft.com/office/drawing/2014/chart" uri="{C3380CC4-5D6E-409C-BE32-E72D297353CC}">
              <c16:uniqueId val="{00000001-236C-472E-A7AF-3D59896EC7AD}"/>
            </c:ext>
          </c:extLst>
        </c:ser>
        <c:dLbls>
          <c:showLegendKey val="0"/>
          <c:showVal val="0"/>
          <c:showCatName val="0"/>
          <c:showSerName val="0"/>
          <c:showPercent val="0"/>
          <c:showBubbleSize val="0"/>
        </c:dLbls>
        <c:marker val="1"/>
        <c:smooth val="0"/>
        <c:axId val="385848600"/>
        <c:axId val="427996400"/>
      </c:lineChart>
      <c:catAx>
        <c:axId val="385848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7996400"/>
        <c:crosses val="autoZero"/>
        <c:auto val="1"/>
        <c:lblAlgn val="ctr"/>
        <c:lblOffset val="100"/>
        <c:tickLblSkip val="1"/>
        <c:tickMarkSkip val="1"/>
        <c:noMultiLvlLbl val="0"/>
      </c:catAx>
      <c:valAx>
        <c:axId val="42799640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5848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28.08</c:v>
                </c:pt>
                <c:pt idx="1">
                  <c:v>14.05</c:v>
                </c:pt>
                <c:pt idx="2">
                  <c:v>11.19</c:v>
                </c:pt>
                <c:pt idx="3">
                  <c:v>9.8800000000000008</c:v>
                </c:pt>
                <c:pt idx="4">
                  <c:v>10.36</c:v>
                </c:pt>
              </c:numCache>
            </c:numRef>
          </c:val>
          <c:extLst xmlns:c16r2="http://schemas.microsoft.com/office/drawing/2015/06/chart">
            <c:ext xmlns:c16="http://schemas.microsoft.com/office/drawing/2014/chart" uri="{C3380CC4-5D6E-409C-BE32-E72D297353CC}">
              <c16:uniqueId val="{00000000-B225-4DC6-B6D5-E405A7308F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23.16</c:v>
                </c:pt>
                <c:pt idx="1">
                  <c:v>33.71</c:v>
                </c:pt>
                <c:pt idx="2">
                  <c:v>36.65</c:v>
                </c:pt>
                <c:pt idx="3">
                  <c:v>35.39</c:v>
                </c:pt>
                <c:pt idx="4">
                  <c:v>40.85</c:v>
                </c:pt>
              </c:numCache>
            </c:numRef>
          </c:val>
          <c:extLst xmlns:c16r2="http://schemas.microsoft.com/office/drawing/2015/06/chart">
            <c:ext xmlns:c16="http://schemas.microsoft.com/office/drawing/2014/chart" uri="{C3380CC4-5D6E-409C-BE32-E72D297353CC}">
              <c16:uniqueId val="{00000001-B225-4DC6-B6D5-E405A7308FF5}"/>
            </c:ext>
          </c:extLst>
        </c:ser>
        <c:dLbls>
          <c:showLegendKey val="0"/>
          <c:showVal val="0"/>
          <c:showCatName val="0"/>
          <c:showSerName val="0"/>
          <c:showPercent val="0"/>
          <c:showBubbleSize val="0"/>
        </c:dLbls>
        <c:gapWidth val="250"/>
        <c:overlap val="100"/>
        <c:axId val="431483648"/>
        <c:axId val="431481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28.39</c:v>
                </c:pt>
                <c:pt idx="1">
                  <c:v>-3.27</c:v>
                </c:pt>
                <c:pt idx="2">
                  <c:v>1.2</c:v>
                </c:pt>
                <c:pt idx="3">
                  <c:v>0.3</c:v>
                </c:pt>
                <c:pt idx="4">
                  <c:v>5.36</c:v>
                </c:pt>
              </c:numCache>
            </c:numRef>
          </c:val>
          <c:smooth val="0"/>
          <c:extLst xmlns:c16r2="http://schemas.microsoft.com/office/drawing/2015/06/chart">
            <c:ext xmlns:c16="http://schemas.microsoft.com/office/drawing/2014/chart" uri="{C3380CC4-5D6E-409C-BE32-E72D297353CC}">
              <c16:uniqueId val="{00000002-B225-4DC6-B6D5-E405A7308FF5}"/>
            </c:ext>
          </c:extLst>
        </c:ser>
        <c:dLbls>
          <c:showLegendKey val="0"/>
          <c:showVal val="0"/>
          <c:showCatName val="0"/>
          <c:showSerName val="0"/>
          <c:showPercent val="0"/>
          <c:showBubbleSize val="0"/>
        </c:dLbls>
        <c:marker val="1"/>
        <c:smooth val="0"/>
        <c:axId val="431483648"/>
        <c:axId val="431481296"/>
      </c:lineChart>
      <c:catAx>
        <c:axId val="43148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1481296"/>
        <c:crosses val="autoZero"/>
        <c:auto val="1"/>
        <c:lblAlgn val="ctr"/>
        <c:lblOffset val="100"/>
        <c:tickLblSkip val="1"/>
        <c:tickMarkSkip val="1"/>
        <c:noMultiLvlLbl val="0"/>
      </c:catAx>
      <c:valAx>
        <c:axId val="431481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48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0.28999999999999998</c:v>
                </c:pt>
                <c:pt idx="2">
                  <c:v>#N/A</c:v>
                </c:pt>
                <c:pt idx="3">
                  <c:v>1.21</c:v>
                </c:pt>
                <c:pt idx="4">
                  <c:v>#N/A</c:v>
                </c:pt>
                <c:pt idx="5">
                  <c:v>0.05</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33C-409E-8D29-A7AD333B01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33C-409E-8D29-A7AD333B0165}"/>
            </c:ext>
          </c:extLst>
        </c:ser>
        <c:ser>
          <c:idx val="2"/>
          <c:order val="2"/>
          <c:tx>
            <c:strRef>
              <c:f>データシート!$A$29</c:f>
              <c:strCache>
                <c:ptCount val="1"/>
                <c:pt idx="0">
                  <c:v>国民健康保険特別会計（診療施設勘定）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0.04</c:v>
                </c:pt>
                <c:pt idx="4">
                  <c:v>#N/A</c:v>
                </c:pt>
                <c:pt idx="5">
                  <c:v>0.09</c:v>
                </c:pt>
                <c:pt idx="6">
                  <c:v>#N/A</c:v>
                </c:pt>
                <c:pt idx="7">
                  <c:v>0.08</c:v>
                </c:pt>
                <c:pt idx="8">
                  <c:v>#N/A</c:v>
                </c:pt>
                <c:pt idx="9">
                  <c:v>0</c:v>
                </c:pt>
              </c:numCache>
            </c:numRef>
          </c:val>
          <c:extLst xmlns:c16r2="http://schemas.microsoft.com/office/drawing/2015/06/chart">
            <c:ext xmlns:c16="http://schemas.microsoft.com/office/drawing/2014/chart" uri="{C3380CC4-5D6E-409C-BE32-E72D297353CC}">
              <c16:uniqueId val="{00000002-933C-409E-8D29-A7AD333B0165}"/>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933C-409E-8D29-A7AD333B0165}"/>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0.17</c:v>
                </c:pt>
                <c:pt idx="2">
                  <c:v>#N/A</c:v>
                </c:pt>
                <c:pt idx="3">
                  <c:v>0.15</c:v>
                </c:pt>
                <c:pt idx="4">
                  <c:v>#N/A</c:v>
                </c:pt>
                <c:pt idx="5">
                  <c:v>0.17</c:v>
                </c:pt>
                <c:pt idx="6">
                  <c:v>#N/A</c:v>
                </c:pt>
                <c:pt idx="7">
                  <c:v>0.12</c:v>
                </c:pt>
                <c:pt idx="8">
                  <c:v>#N/A</c:v>
                </c:pt>
                <c:pt idx="9">
                  <c:v>0.09</c:v>
                </c:pt>
              </c:numCache>
            </c:numRef>
          </c:val>
          <c:extLst xmlns:c16r2="http://schemas.microsoft.com/office/drawing/2015/06/chart">
            <c:ext xmlns:c16="http://schemas.microsoft.com/office/drawing/2014/chart" uri="{C3380CC4-5D6E-409C-BE32-E72D297353CC}">
              <c16:uniqueId val="{00000004-933C-409E-8D29-A7AD333B0165}"/>
            </c:ext>
          </c:extLst>
        </c:ser>
        <c:ser>
          <c:idx val="5"/>
          <c:order val="5"/>
          <c:tx>
            <c:strRef>
              <c:f>データシート!$A$32</c:f>
              <c:strCache>
                <c:ptCount val="1"/>
                <c:pt idx="0">
                  <c:v>観光事業特別会計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c:v>
                </c:pt>
                <c:pt idx="2">
                  <c:v>#N/A</c:v>
                </c:pt>
                <c:pt idx="3">
                  <c:v>0.27</c:v>
                </c:pt>
                <c:pt idx="4">
                  <c:v>#N/A</c:v>
                </c:pt>
                <c:pt idx="5">
                  <c:v>0.3</c:v>
                </c:pt>
                <c:pt idx="6">
                  <c:v>#N/A</c:v>
                </c:pt>
                <c:pt idx="7">
                  <c:v>0.17</c:v>
                </c:pt>
                <c:pt idx="8">
                  <c:v>#N/A</c:v>
                </c:pt>
                <c:pt idx="9">
                  <c:v>0.12</c:v>
                </c:pt>
              </c:numCache>
            </c:numRef>
          </c:val>
          <c:extLst xmlns:c16r2="http://schemas.microsoft.com/office/drawing/2015/06/chart">
            <c:ext xmlns:c16="http://schemas.microsoft.com/office/drawing/2014/chart" uri="{C3380CC4-5D6E-409C-BE32-E72D297353CC}">
              <c16:uniqueId val="{00000005-933C-409E-8D29-A7AD333B0165}"/>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0.24</c:v>
                </c:pt>
                <c:pt idx="4">
                  <c:v>#N/A</c:v>
                </c:pt>
                <c:pt idx="5">
                  <c:v>0.37</c:v>
                </c:pt>
                <c:pt idx="6">
                  <c:v>#N/A</c:v>
                </c:pt>
                <c:pt idx="7">
                  <c:v>0.6</c:v>
                </c:pt>
                <c:pt idx="8">
                  <c:v>#N/A</c:v>
                </c:pt>
                <c:pt idx="9">
                  <c:v>0.46</c:v>
                </c:pt>
              </c:numCache>
            </c:numRef>
          </c:val>
          <c:extLst xmlns:c16r2="http://schemas.microsoft.com/office/drawing/2015/06/chart">
            <c:ext xmlns:c16="http://schemas.microsoft.com/office/drawing/2014/chart" uri="{C3380CC4-5D6E-409C-BE32-E72D297353CC}">
              <c16:uniqueId val="{00000006-933C-409E-8D29-A7AD333B0165}"/>
            </c:ext>
          </c:extLst>
        </c:ser>
        <c:ser>
          <c:idx val="7"/>
          <c:order val="7"/>
          <c:tx>
            <c:strRef>
              <c:f>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0.55000000000000004</c:v>
                </c:pt>
                <c:pt idx="2">
                  <c:v>#N/A</c:v>
                </c:pt>
                <c:pt idx="3">
                  <c:v>0.32</c:v>
                </c:pt>
                <c:pt idx="4">
                  <c:v>#N/A</c:v>
                </c:pt>
                <c:pt idx="5">
                  <c:v>0.89</c:v>
                </c:pt>
                <c:pt idx="6">
                  <c:v>#N/A</c:v>
                </c:pt>
                <c:pt idx="7">
                  <c:v>1</c:v>
                </c:pt>
                <c:pt idx="8">
                  <c:v>#N/A</c:v>
                </c:pt>
                <c:pt idx="9">
                  <c:v>1.18</c:v>
                </c:pt>
              </c:numCache>
            </c:numRef>
          </c:val>
          <c:extLst xmlns:c16r2="http://schemas.microsoft.com/office/drawing/2015/06/chart">
            <c:ext xmlns:c16="http://schemas.microsoft.com/office/drawing/2014/chart" uri="{C3380CC4-5D6E-409C-BE32-E72D297353CC}">
              <c16:uniqueId val="{00000007-933C-409E-8D29-A7AD333B016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4.7</c:v>
                </c:pt>
                <c:pt idx="6">
                  <c:v>#N/A</c:v>
                </c:pt>
                <c:pt idx="7">
                  <c:v>4.21</c:v>
                </c:pt>
                <c:pt idx="8">
                  <c:v>#N/A</c:v>
                </c:pt>
                <c:pt idx="9">
                  <c:v>4.09</c:v>
                </c:pt>
              </c:numCache>
            </c:numRef>
          </c:val>
          <c:extLst xmlns:c16r2="http://schemas.microsoft.com/office/drawing/2015/06/chart">
            <c:ext xmlns:c16="http://schemas.microsoft.com/office/drawing/2014/chart" uri="{C3380CC4-5D6E-409C-BE32-E72D297353CC}">
              <c16:uniqueId val="{00000008-933C-409E-8D29-A7AD333B016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28.08</c:v>
                </c:pt>
                <c:pt idx="2">
                  <c:v>#N/A</c:v>
                </c:pt>
                <c:pt idx="3">
                  <c:v>14.04</c:v>
                </c:pt>
                <c:pt idx="4">
                  <c:v>#N/A</c:v>
                </c:pt>
                <c:pt idx="5">
                  <c:v>11.19</c:v>
                </c:pt>
                <c:pt idx="6">
                  <c:v>#N/A</c:v>
                </c:pt>
                <c:pt idx="7">
                  <c:v>9.8699999999999992</c:v>
                </c:pt>
                <c:pt idx="8">
                  <c:v>#N/A</c:v>
                </c:pt>
                <c:pt idx="9">
                  <c:v>10.35</c:v>
                </c:pt>
              </c:numCache>
            </c:numRef>
          </c:val>
          <c:extLst xmlns:c16r2="http://schemas.microsoft.com/office/drawing/2015/06/chart">
            <c:ext xmlns:c16="http://schemas.microsoft.com/office/drawing/2014/chart" uri="{C3380CC4-5D6E-409C-BE32-E72D297353CC}">
              <c16:uniqueId val="{00000009-933C-409E-8D29-A7AD333B0165}"/>
            </c:ext>
          </c:extLst>
        </c:ser>
        <c:dLbls>
          <c:showLegendKey val="0"/>
          <c:showVal val="0"/>
          <c:showCatName val="0"/>
          <c:showSerName val="0"/>
          <c:showPercent val="0"/>
          <c:showBubbleSize val="0"/>
        </c:dLbls>
        <c:gapWidth val="150"/>
        <c:overlap val="100"/>
        <c:axId val="431480904"/>
        <c:axId val="431484040"/>
      </c:barChart>
      <c:catAx>
        <c:axId val="431480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484040"/>
        <c:crosses val="autoZero"/>
        <c:auto val="1"/>
        <c:lblAlgn val="ctr"/>
        <c:lblOffset val="100"/>
        <c:tickLblSkip val="1"/>
        <c:tickMarkSkip val="1"/>
        <c:noMultiLvlLbl val="0"/>
      </c:catAx>
      <c:valAx>
        <c:axId val="431484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480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1473</c:v>
                </c:pt>
                <c:pt idx="5">
                  <c:v>1437</c:v>
                </c:pt>
                <c:pt idx="8">
                  <c:v>1455</c:v>
                </c:pt>
                <c:pt idx="11">
                  <c:v>1488</c:v>
                </c:pt>
                <c:pt idx="14">
                  <c:v>1568</c:v>
                </c:pt>
              </c:numCache>
            </c:numRef>
          </c:val>
          <c:extLst xmlns:c16r2="http://schemas.microsoft.com/office/drawing/2015/06/chart">
            <c:ext xmlns:c16="http://schemas.microsoft.com/office/drawing/2014/chart" uri="{C3380CC4-5D6E-409C-BE32-E72D297353CC}">
              <c16:uniqueId val="{00000000-CAEA-44FE-84AF-C702AF659E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AEA-44FE-84AF-C702AF659E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35</c:v>
                </c:pt>
                <c:pt idx="3">
                  <c:v>33</c:v>
                </c:pt>
                <c:pt idx="6">
                  <c:v>37</c:v>
                </c:pt>
                <c:pt idx="9">
                  <c:v>40</c:v>
                </c:pt>
                <c:pt idx="12">
                  <c:v>41</c:v>
                </c:pt>
              </c:numCache>
            </c:numRef>
          </c:val>
          <c:extLst xmlns:c16r2="http://schemas.microsoft.com/office/drawing/2015/06/chart">
            <c:ext xmlns:c16="http://schemas.microsoft.com/office/drawing/2014/chart" uri="{C3380CC4-5D6E-409C-BE32-E72D297353CC}">
              <c16:uniqueId val="{00000002-CAEA-44FE-84AF-C702AF659E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c:v>
                </c:pt>
                <c:pt idx="3">
                  <c:v>3</c:v>
                </c:pt>
                <c:pt idx="6">
                  <c:v>3</c:v>
                </c:pt>
                <c:pt idx="9">
                  <c:v>3</c:v>
                </c:pt>
                <c:pt idx="12">
                  <c:v>3</c:v>
                </c:pt>
              </c:numCache>
            </c:numRef>
          </c:val>
          <c:extLst xmlns:c16r2="http://schemas.microsoft.com/office/drawing/2015/06/chart">
            <c:ext xmlns:c16="http://schemas.microsoft.com/office/drawing/2014/chart" uri="{C3380CC4-5D6E-409C-BE32-E72D297353CC}">
              <c16:uniqueId val="{00000003-CAEA-44FE-84AF-C702AF659E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205</c:v>
                </c:pt>
                <c:pt idx="3">
                  <c:v>217</c:v>
                </c:pt>
                <c:pt idx="6">
                  <c:v>233</c:v>
                </c:pt>
                <c:pt idx="9">
                  <c:v>234</c:v>
                </c:pt>
                <c:pt idx="12">
                  <c:v>232</c:v>
                </c:pt>
              </c:numCache>
            </c:numRef>
          </c:val>
          <c:extLst xmlns:c16r2="http://schemas.microsoft.com/office/drawing/2015/06/chart">
            <c:ext xmlns:c16="http://schemas.microsoft.com/office/drawing/2014/chart" uri="{C3380CC4-5D6E-409C-BE32-E72D297353CC}">
              <c16:uniqueId val="{00000004-CAEA-44FE-84AF-C702AF659E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AEA-44FE-84AF-C702AF659E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AEA-44FE-84AF-C702AF659E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1766</c:v>
                </c:pt>
                <c:pt idx="3">
                  <c:v>1818</c:v>
                </c:pt>
                <c:pt idx="6">
                  <c:v>1859</c:v>
                </c:pt>
                <c:pt idx="9">
                  <c:v>1843</c:v>
                </c:pt>
                <c:pt idx="12">
                  <c:v>1893</c:v>
                </c:pt>
              </c:numCache>
            </c:numRef>
          </c:val>
          <c:extLst xmlns:c16r2="http://schemas.microsoft.com/office/drawing/2015/06/chart">
            <c:ext xmlns:c16="http://schemas.microsoft.com/office/drawing/2014/chart" uri="{C3380CC4-5D6E-409C-BE32-E72D297353CC}">
              <c16:uniqueId val="{00000007-CAEA-44FE-84AF-C702AF659EFD}"/>
            </c:ext>
          </c:extLst>
        </c:ser>
        <c:dLbls>
          <c:showLegendKey val="0"/>
          <c:showVal val="0"/>
          <c:showCatName val="0"/>
          <c:showSerName val="0"/>
          <c:showPercent val="0"/>
          <c:showBubbleSize val="0"/>
        </c:dLbls>
        <c:gapWidth val="100"/>
        <c:overlap val="100"/>
        <c:axId val="431482472"/>
        <c:axId val="431484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536</c:v>
                </c:pt>
                <c:pt idx="2">
                  <c:v>#N/A</c:v>
                </c:pt>
                <c:pt idx="3">
                  <c:v>#N/A</c:v>
                </c:pt>
                <c:pt idx="4">
                  <c:v>634</c:v>
                </c:pt>
                <c:pt idx="5">
                  <c:v>#N/A</c:v>
                </c:pt>
                <c:pt idx="6">
                  <c:v>#N/A</c:v>
                </c:pt>
                <c:pt idx="7">
                  <c:v>677</c:v>
                </c:pt>
                <c:pt idx="8">
                  <c:v>#N/A</c:v>
                </c:pt>
                <c:pt idx="9">
                  <c:v>#N/A</c:v>
                </c:pt>
                <c:pt idx="10">
                  <c:v>632</c:v>
                </c:pt>
                <c:pt idx="11">
                  <c:v>#N/A</c:v>
                </c:pt>
                <c:pt idx="12">
                  <c:v>#N/A</c:v>
                </c:pt>
                <c:pt idx="13">
                  <c:v>601</c:v>
                </c:pt>
                <c:pt idx="14">
                  <c:v>#N/A</c:v>
                </c:pt>
              </c:numCache>
            </c:numRef>
          </c:val>
          <c:smooth val="0"/>
          <c:extLst xmlns:c16r2="http://schemas.microsoft.com/office/drawing/2015/06/chart">
            <c:ext xmlns:c16="http://schemas.microsoft.com/office/drawing/2014/chart" uri="{C3380CC4-5D6E-409C-BE32-E72D297353CC}">
              <c16:uniqueId val="{00000008-CAEA-44FE-84AF-C702AF659EFD}"/>
            </c:ext>
          </c:extLst>
        </c:ser>
        <c:dLbls>
          <c:showLegendKey val="0"/>
          <c:showVal val="0"/>
          <c:showCatName val="0"/>
          <c:showSerName val="0"/>
          <c:showPercent val="0"/>
          <c:showBubbleSize val="0"/>
        </c:dLbls>
        <c:marker val="1"/>
        <c:smooth val="0"/>
        <c:axId val="431482472"/>
        <c:axId val="431484432"/>
      </c:lineChart>
      <c:catAx>
        <c:axId val="431482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1484432"/>
        <c:crosses val="autoZero"/>
        <c:auto val="1"/>
        <c:lblAlgn val="ctr"/>
        <c:lblOffset val="100"/>
        <c:tickLblSkip val="1"/>
        <c:tickMarkSkip val="1"/>
        <c:noMultiLvlLbl val="0"/>
      </c:catAx>
      <c:valAx>
        <c:axId val="43148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482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12726</c:v>
                </c:pt>
                <c:pt idx="5">
                  <c:v>12669</c:v>
                </c:pt>
                <c:pt idx="8">
                  <c:v>12347</c:v>
                </c:pt>
                <c:pt idx="11">
                  <c:v>11670</c:v>
                </c:pt>
                <c:pt idx="14">
                  <c:v>10666</c:v>
                </c:pt>
              </c:numCache>
            </c:numRef>
          </c:val>
          <c:extLst xmlns:c16r2="http://schemas.microsoft.com/office/drawing/2015/06/chart">
            <c:ext xmlns:c16="http://schemas.microsoft.com/office/drawing/2014/chart" uri="{C3380CC4-5D6E-409C-BE32-E72D297353CC}">
              <c16:uniqueId val="{00000000-9498-45AD-92BC-312549EE0B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54</c:v>
                </c:pt>
                <c:pt idx="5">
                  <c:v>48</c:v>
                </c:pt>
                <c:pt idx="8">
                  <c:v>42</c:v>
                </c:pt>
                <c:pt idx="11">
                  <c:v>69</c:v>
                </c:pt>
                <c:pt idx="14">
                  <c:v>60</c:v>
                </c:pt>
              </c:numCache>
            </c:numRef>
          </c:val>
          <c:extLst xmlns:c16r2="http://schemas.microsoft.com/office/drawing/2015/06/chart">
            <c:ext xmlns:c16="http://schemas.microsoft.com/office/drawing/2014/chart" uri="{C3380CC4-5D6E-409C-BE32-E72D297353CC}">
              <c16:uniqueId val="{00000001-9498-45AD-92BC-312549EE0B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5371</c:v>
                </c:pt>
                <c:pt idx="5">
                  <c:v>6016</c:v>
                </c:pt>
                <c:pt idx="8">
                  <c:v>6274</c:v>
                </c:pt>
                <c:pt idx="11">
                  <c:v>6956</c:v>
                </c:pt>
                <c:pt idx="14">
                  <c:v>7351</c:v>
                </c:pt>
              </c:numCache>
            </c:numRef>
          </c:val>
          <c:extLst xmlns:c16r2="http://schemas.microsoft.com/office/drawing/2015/06/chart">
            <c:ext xmlns:c16="http://schemas.microsoft.com/office/drawing/2014/chart" uri="{C3380CC4-5D6E-409C-BE32-E72D297353CC}">
              <c16:uniqueId val="{00000002-9498-45AD-92BC-312549EE0B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498-45AD-92BC-312549EE0B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498-45AD-92BC-312549EE0B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498-45AD-92BC-312549EE0B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909</c:v>
                </c:pt>
                <c:pt idx="3">
                  <c:v>934</c:v>
                </c:pt>
                <c:pt idx="6">
                  <c:v>983</c:v>
                </c:pt>
                <c:pt idx="9">
                  <c:v>951</c:v>
                </c:pt>
                <c:pt idx="12">
                  <c:v>996</c:v>
                </c:pt>
              </c:numCache>
            </c:numRef>
          </c:val>
          <c:extLst xmlns:c16r2="http://schemas.microsoft.com/office/drawing/2015/06/chart">
            <c:ext xmlns:c16="http://schemas.microsoft.com/office/drawing/2014/chart" uri="{C3380CC4-5D6E-409C-BE32-E72D297353CC}">
              <c16:uniqueId val="{00000006-9498-45AD-92BC-312549EE0B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c:v>
                </c:pt>
                <c:pt idx="3">
                  <c:v>12</c:v>
                </c:pt>
                <c:pt idx="6">
                  <c:v>9</c:v>
                </c:pt>
                <c:pt idx="9">
                  <c:v>7</c:v>
                </c:pt>
                <c:pt idx="12">
                  <c:v>4</c:v>
                </c:pt>
              </c:numCache>
            </c:numRef>
          </c:val>
          <c:extLst xmlns:c16r2="http://schemas.microsoft.com/office/drawing/2015/06/chart">
            <c:ext xmlns:c16="http://schemas.microsoft.com/office/drawing/2014/chart" uri="{C3380CC4-5D6E-409C-BE32-E72D297353CC}">
              <c16:uniqueId val="{00000007-9498-45AD-92BC-312549EE0B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1465</c:v>
                </c:pt>
                <c:pt idx="3">
                  <c:v>1449</c:v>
                </c:pt>
                <c:pt idx="6">
                  <c:v>1395</c:v>
                </c:pt>
                <c:pt idx="9">
                  <c:v>1265</c:v>
                </c:pt>
                <c:pt idx="12">
                  <c:v>1182</c:v>
                </c:pt>
              </c:numCache>
            </c:numRef>
          </c:val>
          <c:extLst xmlns:c16r2="http://schemas.microsoft.com/office/drawing/2015/06/chart">
            <c:ext xmlns:c16="http://schemas.microsoft.com/office/drawing/2014/chart" uri="{C3380CC4-5D6E-409C-BE32-E72D297353CC}">
              <c16:uniqueId val="{00000008-9498-45AD-92BC-312549EE0B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285</c:v>
                </c:pt>
                <c:pt idx="3">
                  <c:v>261</c:v>
                </c:pt>
                <c:pt idx="6">
                  <c:v>236</c:v>
                </c:pt>
                <c:pt idx="9">
                  <c:v>147</c:v>
                </c:pt>
                <c:pt idx="12">
                  <c:v>125</c:v>
                </c:pt>
              </c:numCache>
            </c:numRef>
          </c:val>
          <c:extLst xmlns:c16r2="http://schemas.microsoft.com/office/drawing/2015/06/chart">
            <c:ext xmlns:c16="http://schemas.microsoft.com/office/drawing/2014/chart" uri="{C3380CC4-5D6E-409C-BE32-E72D297353CC}">
              <c16:uniqueId val="{00000009-9498-45AD-92BC-312549EE0B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15678</c:v>
                </c:pt>
                <c:pt idx="3">
                  <c:v>15259</c:v>
                </c:pt>
                <c:pt idx="6">
                  <c:v>14551</c:v>
                </c:pt>
                <c:pt idx="9">
                  <c:v>13780</c:v>
                </c:pt>
                <c:pt idx="12">
                  <c:v>12742</c:v>
                </c:pt>
              </c:numCache>
            </c:numRef>
          </c:val>
          <c:extLst xmlns:c16r2="http://schemas.microsoft.com/office/drawing/2015/06/chart">
            <c:ext xmlns:c16="http://schemas.microsoft.com/office/drawing/2014/chart" uri="{C3380CC4-5D6E-409C-BE32-E72D297353CC}">
              <c16:uniqueId val="{0000000A-9498-45AD-92BC-312549EE0B3D}"/>
            </c:ext>
          </c:extLst>
        </c:ser>
        <c:dLbls>
          <c:showLegendKey val="0"/>
          <c:showVal val="0"/>
          <c:showCatName val="0"/>
          <c:showSerName val="0"/>
          <c:showPercent val="0"/>
          <c:showBubbleSize val="0"/>
        </c:dLbls>
        <c:gapWidth val="100"/>
        <c:overlap val="100"/>
        <c:axId val="438024792"/>
        <c:axId val="43802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201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498-45AD-92BC-312549EE0B3D}"/>
            </c:ext>
          </c:extLst>
        </c:ser>
        <c:dLbls>
          <c:showLegendKey val="0"/>
          <c:showVal val="0"/>
          <c:showCatName val="0"/>
          <c:showSerName val="0"/>
          <c:showPercent val="0"/>
          <c:showBubbleSize val="0"/>
        </c:dLbls>
        <c:marker val="1"/>
        <c:smooth val="0"/>
        <c:axId val="438024792"/>
        <c:axId val="438024400"/>
      </c:lineChart>
      <c:catAx>
        <c:axId val="438024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8024400"/>
        <c:crosses val="autoZero"/>
        <c:auto val="1"/>
        <c:lblAlgn val="ctr"/>
        <c:lblOffset val="100"/>
        <c:tickLblSkip val="1"/>
        <c:tickMarkSkip val="1"/>
        <c:noMultiLvlLbl val="0"/>
      </c:catAx>
      <c:valAx>
        <c:axId val="43802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8024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2190</c:v>
                </c:pt>
                <c:pt idx="1">
                  <c:v>2250</c:v>
                </c:pt>
                <c:pt idx="2">
                  <c:v>2564</c:v>
                </c:pt>
              </c:numCache>
            </c:numRef>
          </c:val>
          <c:extLst xmlns:c16r2="http://schemas.microsoft.com/office/drawing/2015/06/chart">
            <c:ext xmlns:c16="http://schemas.microsoft.com/office/drawing/2014/chart" uri="{C3380CC4-5D6E-409C-BE32-E72D297353CC}">
              <c16:uniqueId val="{00000000-96CF-4F8A-B532-40A4A3B975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2640</c:v>
                </c:pt>
                <c:pt idx="1">
                  <c:v>2737</c:v>
                </c:pt>
                <c:pt idx="2">
                  <c:v>2742</c:v>
                </c:pt>
              </c:numCache>
            </c:numRef>
          </c:val>
          <c:extLst xmlns:c16r2="http://schemas.microsoft.com/office/drawing/2015/06/chart">
            <c:ext xmlns:c16="http://schemas.microsoft.com/office/drawing/2014/chart" uri="{C3380CC4-5D6E-409C-BE32-E72D297353CC}">
              <c16:uniqueId val="{00000001-96CF-4F8A-B532-40A4A3B975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969</c:v>
                </c:pt>
                <c:pt idx="1">
                  <c:v>1466</c:v>
                </c:pt>
                <c:pt idx="2">
                  <c:v>1618</c:v>
                </c:pt>
              </c:numCache>
            </c:numRef>
          </c:val>
          <c:extLst xmlns:c16r2="http://schemas.microsoft.com/office/drawing/2015/06/chart">
            <c:ext xmlns:c16="http://schemas.microsoft.com/office/drawing/2014/chart" uri="{C3380CC4-5D6E-409C-BE32-E72D297353CC}">
              <c16:uniqueId val="{00000002-96CF-4F8A-B532-40A4A3B97539}"/>
            </c:ext>
          </c:extLst>
        </c:ser>
        <c:dLbls>
          <c:showLegendKey val="0"/>
          <c:showVal val="0"/>
          <c:showCatName val="0"/>
          <c:showSerName val="0"/>
          <c:showPercent val="0"/>
          <c:showBubbleSize val="0"/>
        </c:dLbls>
        <c:gapWidth val="120"/>
        <c:overlap val="100"/>
        <c:axId val="438023616"/>
        <c:axId val="438021656"/>
      </c:barChart>
      <c:catAx>
        <c:axId val="43802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8021656"/>
        <c:crosses val="autoZero"/>
        <c:auto val="1"/>
        <c:lblAlgn val="ctr"/>
        <c:lblOffset val="100"/>
        <c:tickLblSkip val="1"/>
        <c:tickMarkSkip val="1"/>
        <c:noMultiLvlLbl val="0"/>
      </c:catAx>
      <c:valAx>
        <c:axId val="438021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802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元利償還金は、利率の見直し及び過年度実施の辺地対策事業債及び過疎対策事業債の償還完了に伴い、前年度から</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実質公債費比率の分子は、前年度から、</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百万円減少した。翌年度以降も同水準で推移する見込みである。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将来負担比率の分子は、将来負担額が充当可能財源額等を上回ったことにより、令和４年度においてもマイナスとなった。</a:t>
          </a:r>
        </a:p>
        <a:p>
          <a:r>
            <a:rPr kumimoji="1" lang="ja-JP" altLang="en-US" sz="1400">
              <a:latin typeface="ＭＳ ゴシック" pitchFamily="49" charset="-128"/>
              <a:ea typeface="ＭＳ ゴシック" pitchFamily="49" charset="-128"/>
            </a:rPr>
            <a:t>　退職手当負担見込額は、減少傾向が続いていたものの、職員数の増による影響から、令和元年度から増加傾向に転じている。</a:t>
          </a:r>
        </a:p>
        <a:p>
          <a:r>
            <a:rPr kumimoji="1" lang="ja-JP" altLang="en-US" sz="1400">
              <a:latin typeface="ＭＳ ゴシック" pitchFamily="49" charset="-128"/>
              <a:ea typeface="ＭＳ ゴシック" pitchFamily="49" charset="-128"/>
            </a:rPr>
            <a:t>　一般会計等に係る地方債の現在高は、前年度からは減少したものの、通常の借入に加え、平成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年台風第</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号災害による災害復旧事業債の借入により、引き続き高水準で推移する。今後は、地方債の発行を抑制するとともに、減債基金の計画的積立を行う必要がある。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岩手県岩泉町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取崩しは、事業実施のため、森林環境譲与税基金で９百万円、新型コロナウイルス感染症対策利子補給基金で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百万円となった。積立ては、財政調整基金で決算剰余金等により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百万円の増加、町債管理基金で５百万円の増加、公共施設等整備基金で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号豪雨災害で借入した地方債及び平成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年度に行った大型事業の償還が開始となったことから、減債基金（町債管理基金）から取崩しを行う予定である。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①公共施設等整備基金：町が行う公共施設その他の施設の整備に充てるもの。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②高齢者福祉基金：高齢化社会に対応した施策を推進し、高齢者福祉の増進に資する事業に充てるもの。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③森林環境譲与税基金：森林整備及びその促進に関する費用に充てるもの。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④日本短角種肥育素牛導入資金貸付基金：日本短角種の肥育素牛を導入する資金の貸し付けを行う事業に充てるもの。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⑤新型コロナウイルス感染症対策利子補給基金：新型コロナウイルス感染症の拡大により、経営状況が悪化した中小企業者に対する利子補給事業経費に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①公共施設等整備基金：複合施設建設事業費に充てるため、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②高齢者福祉基金：増減はなかった。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③森林環境譲与税基金：事業の実施に伴い、９百万円を取り崩した。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④日本短角種肥育素牛導入貸付基金：返還額が貸付額を上回ったため、１百万円を積み立てた。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⑤新型コロナウイルス感染症対策利子補給基金：事業の実施に伴い、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①公共施設等整備基金：新規の施設整備を計画していることから、計画的に取崩しを行う予定である。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②高齢者福祉基金：現時点では、増減の予定はない。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③森林環境譲与税基金：事業規模の拡大に伴い、取崩し額も増加する予定である。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④日本短角種肥育素牛導入資金貸付基金：現在の規模で畜産事業者への貸付支援を行う予定である。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⑤新型コロナウイルス感染症対策利子補給基金：令和６年度末まで事業を実施し、事業完了とともに基金を廃止する予定である。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決算余剰金を積み立てたことにより、令和４年度末残高は、昨年度から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％程度が適正と考えており、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百万円程度となるよう努める。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決算余剰金を積み立てたことにより、令和４年度末残高は昨年度から５百万円増加し、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台風災害で借入した地方債及び平成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年度に行った大型事業の地方債の償還が始まり、償還のピークである令和５年度までの公債費が年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百万円前後で推移する見込みとなり、平成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年度の公債費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％以上の増加となる。この間、減債基金（町債管理基金）から取崩し償還を行う予定としており、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8,310
8,254
992.36
10,676,887
9,996,454
650,161
6,277,532
12,741,512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人口の減少や全国平均を上回る高齢化率（令和４年度末</a:t>
          </a:r>
          <a:r>
            <a:rPr kumimoji="1" lang="en-US" altLang="ja-JP" sz="1300">
              <a:latin typeface="ＭＳ Ｐゴシック" panose="020B0600070205080204" pitchFamily="50" charset="-128"/>
              <a:ea typeface="ＭＳ Ｐゴシック" panose="020B0600070205080204" pitchFamily="50" charset="-128"/>
            </a:rPr>
            <a:t>46.3</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％）に加え、町内に中心となる産業がないこと等により、財政基盤が弱く、類似団体内平均値と比較して</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ポイント下回っている。経常経費の削減、まちづくり計画に沿った施策の重点な実施に努め、活力あるまちづくりを展開しつつ、行政の効率化に努めることにより、財政の健全化に努める。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8" name="直線コネクタ 67"/>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31045</xdr:rowOff>
    </xdr:to>
    <xdr:cxnSp macro="">
      <xdr:nvCxnSpPr>
        <xdr:cNvPr id="71" name="直線コネクタ 70"/>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31045</xdr:rowOff>
    </xdr:to>
    <xdr:cxnSp macro="">
      <xdr:nvCxnSpPr>
        <xdr:cNvPr id="74" name="直線コネクタ 73"/>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31045</xdr:rowOff>
    </xdr:to>
    <xdr:cxnSp macro="">
      <xdr:nvCxnSpPr>
        <xdr:cNvPr id="77" name="直線コネクタ 76"/>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7" name="楕円 86"/>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47572</xdr:rowOff>
    </xdr:from>
    <xdr:ext cx="762000" cy="259045"/>
    <xdr:sp macro="" textlink="">
      <xdr:nvSpPr>
        <xdr:cNvPr id="88"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89" name="楕円 88"/>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0" name="テキスト ボックス 89"/>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1" name="楕円 90"/>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2" name="テキスト ボックス 91"/>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3" name="楕円 92"/>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4" name="テキスト ボックス 93"/>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5" name="楕円 94"/>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6" name="テキスト ボックス 95"/>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上回った。主な要因は、歳出では公債費、扶助費、補助費の増加、歳入では臨時財政対策債、地方特例交付金の減少である。新規事業の抑制等による起債残高の縮減等に努め、財政の弾力性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63</xdr:row>
      <xdr:rowOff>17780</xdr:rowOff>
    </xdr:to>
    <xdr:cxnSp macro="">
      <xdr:nvCxnSpPr>
        <xdr:cNvPr id="129" name="直線コネクタ 128"/>
        <xdr:cNvCxnSpPr/>
      </xdr:nvCxnSpPr>
      <xdr:spPr>
        <a:xfrm>
          <a:off x="4114800" y="1076604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136144</xdr:rowOff>
    </xdr:from>
    <xdr:to>
      <xdr:col>19</xdr:col>
      <xdr:colOff>133350</xdr:colOff>
      <xdr:row>63</xdr:row>
      <xdr:rowOff>136017</xdr:rowOff>
    </xdr:to>
    <xdr:cxnSp macro="">
      <xdr:nvCxnSpPr>
        <xdr:cNvPr id="132" name="直線コネクタ 131"/>
        <xdr:cNvCxnSpPr/>
      </xdr:nvCxnSpPr>
      <xdr:spPr>
        <a:xfrm flipV="1">
          <a:off x="3225800" y="10766044"/>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136017</xdr:rowOff>
    </xdr:to>
    <xdr:cxnSp macro="">
      <xdr:nvCxnSpPr>
        <xdr:cNvPr id="135" name="直線コネクタ 134"/>
        <xdr:cNvCxnSpPr/>
      </xdr:nvCxnSpPr>
      <xdr:spPr>
        <a:xfrm>
          <a:off x="2336800" y="10807065"/>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6" name="フローチャート: 判断 135"/>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7" name="テキスト ボックス 136"/>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126492</xdr:rowOff>
    </xdr:from>
    <xdr:to>
      <xdr:col>11</xdr:col>
      <xdr:colOff>31750</xdr:colOff>
      <xdr:row>63</xdr:row>
      <xdr:rowOff>5715</xdr:rowOff>
    </xdr:to>
    <xdr:cxnSp macro="">
      <xdr:nvCxnSpPr>
        <xdr:cNvPr id="138" name="直線コネクタ 137"/>
        <xdr:cNvCxnSpPr/>
      </xdr:nvCxnSpPr>
      <xdr:spPr>
        <a:xfrm>
          <a:off x="1447800" y="1075639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68453</xdr:rowOff>
    </xdr:from>
    <xdr:to>
      <xdr:col>11</xdr:col>
      <xdr:colOff>82550</xdr:colOff>
      <xdr:row>62</xdr:row>
      <xdr:rowOff>170053</xdr:rowOff>
    </xdr:to>
    <xdr:sp macro="" textlink="">
      <xdr:nvSpPr>
        <xdr:cNvPr id="139" name="フローチャート: 判断 138"/>
        <xdr:cNvSpPr/>
      </xdr:nvSpPr>
      <xdr:spPr>
        <a:xfrm>
          <a:off x="2286000" y="1069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8780</xdr:rowOff>
    </xdr:from>
    <xdr:ext cx="762000" cy="259045"/>
    <xdr:sp macro="" textlink="">
      <xdr:nvSpPr>
        <xdr:cNvPr id="140" name="テキスト ボックス 139"/>
        <xdr:cNvSpPr txBox="1"/>
      </xdr:nvSpPr>
      <xdr:spPr>
        <a:xfrm>
          <a:off x="1955800" y="1046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63627</xdr:rowOff>
    </xdr:from>
    <xdr:to>
      <xdr:col>7</xdr:col>
      <xdr:colOff>31750</xdr:colOff>
      <xdr:row>62</xdr:row>
      <xdr:rowOff>165227</xdr:rowOff>
    </xdr:to>
    <xdr:sp macro="" textlink="">
      <xdr:nvSpPr>
        <xdr:cNvPr id="141" name="フローチャート: 判断 140"/>
        <xdr:cNvSpPr/>
      </xdr:nvSpPr>
      <xdr:spPr>
        <a:xfrm>
          <a:off x="13970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3954</xdr:rowOff>
    </xdr:from>
    <xdr:ext cx="762000" cy="259045"/>
    <xdr:sp macro="" textlink="">
      <xdr:nvSpPr>
        <xdr:cNvPr id="142" name="テキスト ボックス 141"/>
        <xdr:cNvSpPr txBox="1"/>
      </xdr:nvSpPr>
      <xdr:spPr>
        <a:xfrm>
          <a:off x="1066800" y="1046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8" name="楕円 147"/>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49" name="財政構造の弾力性該当値テキスト"/>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85344</xdr:rowOff>
    </xdr:from>
    <xdr:to>
      <xdr:col>19</xdr:col>
      <xdr:colOff>184150</xdr:colOff>
      <xdr:row>63</xdr:row>
      <xdr:rowOff>15494</xdr:rowOff>
    </xdr:to>
    <xdr:sp macro="" textlink="">
      <xdr:nvSpPr>
        <xdr:cNvPr id="150" name="楕円 149"/>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271</xdr:rowOff>
    </xdr:from>
    <xdr:ext cx="736600" cy="259045"/>
    <xdr:sp macro="" textlink="">
      <xdr:nvSpPr>
        <xdr:cNvPr id="151" name="テキスト ボックス 150"/>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85217</xdr:rowOff>
    </xdr:from>
    <xdr:to>
      <xdr:col>15</xdr:col>
      <xdr:colOff>133350</xdr:colOff>
      <xdr:row>64</xdr:row>
      <xdr:rowOff>15367</xdr:rowOff>
    </xdr:to>
    <xdr:sp macro="" textlink="">
      <xdr:nvSpPr>
        <xdr:cNvPr id="152" name="楕円 151"/>
        <xdr:cNvSpPr/>
      </xdr:nvSpPr>
      <xdr:spPr>
        <a:xfrm>
          <a:off x="3175000" y="1088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144</xdr:rowOff>
    </xdr:from>
    <xdr:ext cx="762000" cy="259045"/>
    <xdr:sp macro="" textlink="">
      <xdr:nvSpPr>
        <xdr:cNvPr id="153" name="テキスト ボックス 152"/>
        <xdr:cNvSpPr txBox="1"/>
      </xdr:nvSpPr>
      <xdr:spPr>
        <a:xfrm>
          <a:off x="2844800" y="1097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126365</xdr:rowOff>
    </xdr:from>
    <xdr:to>
      <xdr:col>11</xdr:col>
      <xdr:colOff>82550</xdr:colOff>
      <xdr:row>63</xdr:row>
      <xdr:rowOff>56515</xdr:rowOff>
    </xdr:to>
    <xdr:sp macro="" textlink="">
      <xdr:nvSpPr>
        <xdr:cNvPr id="154" name="楕円 153"/>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41292</xdr:rowOff>
    </xdr:from>
    <xdr:ext cx="762000" cy="259045"/>
    <xdr:sp macro="" textlink="">
      <xdr:nvSpPr>
        <xdr:cNvPr id="155" name="テキスト ボックス 154"/>
        <xdr:cNvSpPr txBox="1"/>
      </xdr:nvSpPr>
      <xdr:spPr>
        <a:xfrm>
          <a:off x="1955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75692</xdr:rowOff>
    </xdr:from>
    <xdr:to>
      <xdr:col>7</xdr:col>
      <xdr:colOff>31750</xdr:colOff>
      <xdr:row>63</xdr:row>
      <xdr:rowOff>5842</xdr:rowOff>
    </xdr:to>
    <xdr:sp macro="" textlink="">
      <xdr:nvSpPr>
        <xdr:cNvPr id="156" name="楕円 155"/>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162069</xdr:rowOff>
    </xdr:from>
    <xdr:ext cx="762000" cy="259045"/>
    <xdr:sp macro="" textlink="">
      <xdr:nvSpPr>
        <xdr:cNvPr id="157" name="テキスト ボックス 156"/>
        <xdr:cNvSpPr txBox="1"/>
      </xdr:nvSpPr>
      <xdr:spPr>
        <a:xfrm>
          <a:off x="1066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[354,227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8,583</a:t>
          </a:r>
          <a:r>
            <a:rPr kumimoji="1" lang="ja-JP" altLang="en-US" sz="1300">
              <a:latin typeface="ＭＳ Ｐゴシック" panose="020B0600070205080204" pitchFamily="50" charset="-128"/>
              <a:ea typeface="ＭＳ Ｐゴシック" panose="020B0600070205080204" pitchFamily="50" charset="-128"/>
            </a:rPr>
            <a:t>円増加した。また、類似団体内平均値を上回る状態が続いている。当町は、広大な面積に集落が点在していることから、他団体よりも多くの行政コストを要する状況にあるが、引き続き行政コスト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81476</xdr:rowOff>
    </xdr:from>
    <xdr:to>
      <xdr:col>23</xdr:col>
      <xdr:colOff>133350</xdr:colOff>
      <xdr:row>82</xdr:row>
      <xdr:rowOff>91339</xdr:rowOff>
    </xdr:to>
    <xdr:cxnSp macro="">
      <xdr:nvCxnSpPr>
        <xdr:cNvPr id="193" name="直線コネクタ 192"/>
        <xdr:cNvCxnSpPr/>
      </xdr:nvCxnSpPr>
      <xdr:spPr>
        <a:xfrm>
          <a:off x="4114800" y="14140376"/>
          <a:ext cx="8382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77792</xdr:rowOff>
    </xdr:from>
    <xdr:to>
      <xdr:col>19</xdr:col>
      <xdr:colOff>133350</xdr:colOff>
      <xdr:row>82</xdr:row>
      <xdr:rowOff>81476</xdr:rowOff>
    </xdr:to>
    <xdr:cxnSp macro="">
      <xdr:nvCxnSpPr>
        <xdr:cNvPr id="196" name="直線コネクタ 195"/>
        <xdr:cNvCxnSpPr/>
      </xdr:nvCxnSpPr>
      <xdr:spPr>
        <a:xfrm>
          <a:off x="3225800" y="14136692"/>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45069</xdr:rowOff>
    </xdr:from>
    <xdr:to>
      <xdr:col>15</xdr:col>
      <xdr:colOff>82550</xdr:colOff>
      <xdr:row>82</xdr:row>
      <xdr:rowOff>77792</xdr:rowOff>
    </xdr:to>
    <xdr:cxnSp macro="">
      <xdr:nvCxnSpPr>
        <xdr:cNvPr id="199" name="直線コネクタ 198"/>
        <xdr:cNvCxnSpPr/>
      </xdr:nvCxnSpPr>
      <xdr:spPr>
        <a:xfrm>
          <a:off x="2336800" y="14103969"/>
          <a:ext cx="889000" cy="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2756</xdr:rowOff>
    </xdr:from>
    <xdr:to>
      <xdr:col>15</xdr:col>
      <xdr:colOff>133350</xdr:colOff>
      <xdr:row>82</xdr:row>
      <xdr:rowOff>104356</xdr:rowOff>
    </xdr:to>
    <xdr:sp macro="" textlink="">
      <xdr:nvSpPr>
        <xdr:cNvPr id="200" name="フローチャート: 判断 199"/>
        <xdr:cNvSpPr/>
      </xdr:nvSpPr>
      <xdr:spPr>
        <a:xfrm>
          <a:off x="3175000" y="1406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114533</xdr:rowOff>
    </xdr:from>
    <xdr:ext cx="762000" cy="259045"/>
    <xdr:sp macro="" textlink="">
      <xdr:nvSpPr>
        <xdr:cNvPr id="201" name="テキスト ボックス 200"/>
        <xdr:cNvSpPr txBox="1"/>
      </xdr:nvSpPr>
      <xdr:spPr>
        <a:xfrm>
          <a:off x="2844800" y="1383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45069</xdr:rowOff>
    </xdr:from>
    <xdr:to>
      <xdr:col>11</xdr:col>
      <xdr:colOff>31750</xdr:colOff>
      <xdr:row>82</xdr:row>
      <xdr:rowOff>49230</xdr:rowOff>
    </xdr:to>
    <xdr:cxnSp macro="">
      <xdr:nvCxnSpPr>
        <xdr:cNvPr id="202" name="直線コネクタ 201"/>
        <xdr:cNvCxnSpPr/>
      </xdr:nvCxnSpPr>
      <xdr:spPr>
        <a:xfrm flipV="1">
          <a:off x="1447800" y="14103969"/>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145152</xdr:rowOff>
    </xdr:from>
    <xdr:to>
      <xdr:col>11</xdr:col>
      <xdr:colOff>82550</xdr:colOff>
      <xdr:row>82</xdr:row>
      <xdr:rowOff>75302</xdr:rowOff>
    </xdr:to>
    <xdr:sp macro="" textlink="">
      <xdr:nvSpPr>
        <xdr:cNvPr id="203" name="フローチャート: 判断 202"/>
        <xdr:cNvSpPr/>
      </xdr:nvSpPr>
      <xdr:spPr>
        <a:xfrm>
          <a:off x="2286000" y="140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85479</xdr:rowOff>
    </xdr:from>
    <xdr:ext cx="762000" cy="259045"/>
    <xdr:sp macro="" textlink="">
      <xdr:nvSpPr>
        <xdr:cNvPr id="204" name="テキスト ボックス 203"/>
        <xdr:cNvSpPr txBox="1"/>
      </xdr:nvSpPr>
      <xdr:spPr>
        <a:xfrm>
          <a:off x="1955800" y="1380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133872</xdr:rowOff>
    </xdr:from>
    <xdr:to>
      <xdr:col>7</xdr:col>
      <xdr:colOff>31750</xdr:colOff>
      <xdr:row>82</xdr:row>
      <xdr:rowOff>64022</xdr:rowOff>
    </xdr:to>
    <xdr:sp macro="" textlink="">
      <xdr:nvSpPr>
        <xdr:cNvPr id="205" name="フローチャート: 判断 204"/>
        <xdr:cNvSpPr/>
      </xdr:nvSpPr>
      <xdr:spPr>
        <a:xfrm>
          <a:off x="1397000" y="1402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74199</xdr:rowOff>
    </xdr:from>
    <xdr:ext cx="762000" cy="259045"/>
    <xdr:sp macro="" textlink="">
      <xdr:nvSpPr>
        <xdr:cNvPr id="206" name="テキスト ボックス 205"/>
        <xdr:cNvSpPr txBox="1"/>
      </xdr:nvSpPr>
      <xdr:spPr>
        <a:xfrm>
          <a:off x="1066800" y="1379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40539</xdr:rowOff>
    </xdr:from>
    <xdr:to>
      <xdr:col>23</xdr:col>
      <xdr:colOff>184150</xdr:colOff>
      <xdr:row>82</xdr:row>
      <xdr:rowOff>142139</xdr:rowOff>
    </xdr:to>
    <xdr:sp macro="" textlink="">
      <xdr:nvSpPr>
        <xdr:cNvPr id="212" name="楕円 211"/>
        <xdr:cNvSpPr/>
      </xdr:nvSpPr>
      <xdr:spPr>
        <a:xfrm>
          <a:off x="4902200" y="140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12616</xdr:rowOff>
    </xdr:from>
    <xdr:ext cx="762000" cy="259045"/>
    <xdr:sp macro="" textlink="">
      <xdr:nvSpPr>
        <xdr:cNvPr id="213" name="人件費・物件費等の状況該当値テキスト"/>
        <xdr:cNvSpPr txBox="1"/>
      </xdr:nvSpPr>
      <xdr:spPr>
        <a:xfrm>
          <a:off x="5041900" y="140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30676</xdr:rowOff>
    </xdr:from>
    <xdr:to>
      <xdr:col>19</xdr:col>
      <xdr:colOff>184150</xdr:colOff>
      <xdr:row>82</xdr:row>
      <xdr:rowOff>132276</xdr:rowOff>
    </xdr:to>
    <xdr:sp macro="" textlink="">
      <xdr:nvSpPr>
        <xdr:cNvPr id="214" name="楕円 213"/>
        <xdr:cNvSpPr/>
      </xdr:nvSpPr>
      <xdr:spPr>
        <a:xfrm>
          <a:off x="4064000" y="1408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117053</xdr:rowOff>
    </xdr:from>
    <xdr:ext cx="736600" cy="259045"/>
    <xdr:sp macro="" textlink="">
      <xdr:nvSpPr>
        <xdr:cNvPr id="215" name="テキスト ボックス 214"/>
        <xdr:cNvSpPr txBox="1"/>
      </xdr:nvSpPr>
      <xdr:spPr>
        <a:xfrm>
          <a:off x="3733800" y="1417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26992</xdr:rowOff>
    </xdr:from>
    <xdr:to>
      <xdr:col>15</xdr:col>
      <xdr:colOff>133350</xdr:colOff>
      <xdr:row>82</xdr:row>
      <xdr:rowOff>128592</xdr:rowOff>
    </xdr:to>
    <xdr:sp macro="" textlink="">
      <xdr:nvSpPr>
        <xdr:cNvPr id="216" name="楕円 215"/>
        <xdr:cNvSpPr/>
      </xdr:nvSpPr>
      <xdr:spPr>
        <a:xfrm>
          <a:off x="3175000" y="1408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113369</xdr:rowOff>
    </xdr:from>
    <xdr:ext cx="762000" cy="259045"/>
    <xdr:sp macro="" textlink="">
      <xdr:nvSpPr>
        <xdr:cNvPr id="217" name="テキスト ボックス 216"/>
        <xdr:cNvSpPr txBox="1"/>
      </xdr:nvSpPr>
      <xdr:spPr>
        <a:xfrm>
          <a:off x="2844800" y="1417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165719</xdr:rowOff>
    </xdr:from>
    <xdr:to>
      <xdr:col>11</xdr:col>
      <xdr:colOff>82550</xdr:colOff>
      <xdr:row>82</xdr:row>
      <xdr:rowOff>95869</xdr:rowOff>
    </xdr:to>
    <xdr:sp macro="" textlink="">
      <xdr:nvSpPr>
        <xdr:cNvPr id="218" name="楕円 217"/>
        <xdr:cNvSpPr/>
      </xdr:nvSpPr>
      <xdr:spPr>
        <a:xfrm>
          <a:off x="2286000" y="1405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80646</xdr:rowOff>
    </xdr:from>
    <xdr:ext cx="762000" cy="259045"/>
    <xdr:sp macro="" textlink="">
      <xdr:nvSpPr>
        <xdr:cNvPr id="219" name="テキスト ボックス 218"/>
        <xdr:cNvSpPr txBox="1"/>
      </xdr:nvSpPr>
      <xdr:spPr>
        <a:xfrm>
          <a:off x="1955800" y="1413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169880</xdr:rowOff>
    </xdr:from>
    <xdr:to>
      <xdr:col>7</xdr:col>
      <xdr:colOff>31750</xdr:colOff>
      <xdr:row>82</xdr:row>
      <xdr:rowOff>100030</xdr:rowOff>
    </xdr:to>
    <xdr:sp macro="" textlink="">
      <xdr:nvSpPr>
        <xdr:cNvPr id="220" name="楕円 219"/>
        <xdr:cNvSpPr/>
      </xdr:nvSpPr>
      <xdr:spPr>
        <a:xfrm>
          <a:off x="1397000" y="1405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84807</xdr:rowOff>
    </xdr:from>
    <xdr:ext cx="762000" cy="259045"/>
    <xdr:sp macro="" textlink="">
      <xdr:nvSpPr>
        <xdr:cNvPr id="221" name="テキスト ボックス 220"/>
        <xdr:cNvSpPr txBox="1"/>
      </xdr:nvSpPr>
      <xdr:spPr>
        <a:xfrm>
          <a:off x="1066800" y="1414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ポイント上回った。同水準を維持しつつ、地域における民間給与水準の適正な反映等により、給与の適正化に努める。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112184</xdr:rowOff>
    </xdr:to>
    <xdr:cxnSp macro="">
      <xdr:nvCxnSpPr>
        <xdr:cNvPr id="255" name="直線コネクタ 254"/>
        <xdr:cNvCxnSpPr/>
      </xdr:nvCxnSpPr>
      <xdr:spPr>
        <a:xfrm>
          <a:off x="16179800" y="14591595"/>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58561</xdr:rowOff>
    </xdr:to>
    <xdr:cxnSp macro="">
      <xdr:nvCxnSpPr>
        <xdr:cNvPr id="258" name="直線コネクタ 257"/>
        <xdr:cNvCxnSpPr/>
      </xdr:nvCxnSpPr>
      <xdr:spPr>
        <a:xfrm flipV="1">
          <a:off x="15290800" y="1459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152400</xdr:rowOff>
    </xdr:to>
    <xdr:cxnSp macro="">
      <xdr:nvCxnSpPr>
        <xdr:cNvPr id="261" name="直線コネクタ 260"/>
        <xdr:cNvCxnSpPr/>
      </xdr:nvCxnSpPr>
      <xdr:spPr>
        <a:xfrm flipV="1">
          <a:off x="14401800" y="146318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2" name="フローチャート: 判断 261"/>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3" name="テキスト ボックス 262"/>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85</xdr:row>
      <xdr:rowOff>152400</xdr:rowOff>
    </xdr:to>
    <xdr:cxnSp macro="">
      <xdr:nvCxnSpPr>
        <xdr:cNvPr id="264" name="直線コネクタ 263"/>
        <xdr:cNvCxnSpPr/>
      </xdr:nvCxnSpPr>
      <xdr:spPr>
        <a:xfrm>
          <a:off x="13512800" y="1469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6" name="テキスト ボックス 265"/>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7" name="フローチャート: 判断 266"/>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68" name="テキスト ボックス 267"/>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4" name="楕円 273"/>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5"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6" name="楕円 275"/>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77" name="テキスト ボックス 276"/>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78" name="楕円 277"/>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79" name="テキスト ボックス 278"/>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1" name="テキスト ボックス 280"/>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2" name="楕円 281"/>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3" name="テキスト ボックス 282"/>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前年度から微減となったが、類似団体内平均値よりも高い状態が続いている。台風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号災害に係る災害復旧を行うためのマンパワー不足を補うよう、災害復旧に従事する職員の採用を進めたことが影響している。広大な面積を有する当町において、職員数減による行政効率化は難しい側面があるものの、災害復旧事業の進捗に合わせ、適正な定員管理について検討を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64661</xdr:rowOff>
    </xdr:from>
    <xdr:to>
      <xdr:col>81</xdr:col>
      <xdr:colOff>44450</xdr:colOff>
      <xdr:row>63</xdr:row>
      <xdr:rowOff>70866</xdr:rowOff>
    </xdr:to>
    <xdr:cxnSp macro="">
      <xdr:nvCxnSpPr>
        <xdr:cNvPr id="320" name="直線コネクタ 319"/>
        <xdr:cNvCxnSpPr/>
      </xdr:nvCxnSpPr>
      <xdr:spPr>
        <a:xfrm flipV="1">
          <a:off x="16179800" y="10866011"/>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30880</xdr:rowOff>
    </xdr:from>
    <xdr:to>
      <xdr:col>77</xdr:col>
      <xdr:colOff>44450</xdr:colOff>
      <xdr:row>63</xdr:row>
      <xdr:rowOff>70866</xdr:rowOff>
    </xdr:to>
    <xdr:cxnSp macro="">
      <xdr:nvCxnSpPr>
        <xdr:cNvPr id="323" name="直線コネクタ 322"/>
        <xdr:cNvCxnSpPr/>
      </xdr:nvCxnSpPr>
      <xdr:spPr>
        <a:xfrm>
          <a:off x="15290800" y="10832230"/>
          <a:ext cx="8890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30880</xdr:rowOff>
    </xdr:from>
    <xdr:to>
      <xdr:col>72</xdr:col>
      <xdr:colOff>203200</xdr:colOff>
      <xdr:row>63</xdr:row>
      <xdr:rowOff>37084</xdr:rowOff>
    </xdr:to>
    <xdr:cxnSp macro="">
      <xdr:nvCxnSpPr>
        <xdr:cNvPr id="326" name="直線コネクタ 325"/>
        <xdr:cNvCxnSpPr/>
      </xdr:nvCxnSpPr>
      <xdr:spPr>
        <a:xfrm flipV="1">
          <a:off x="14401800" y="10832230"/>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160274</xdr:rowOff>
    </xdr:from>
    <xdr:to>
      <xdr:col>73</xdr:col>
      <xdr:colOff>44450</xdr:colOff>
      <xdr:row>62</xdr:row>
      <xdr:rowOff>90424</xdr:rowOff>
    </xdr:to>
    <xdr:sp macro="" textlink="">
      <xdr:nvSpPr>
        <xdr:cNvPr id="327" name="フローチャート: 判断 326"/>
        <xdr:cNvSpPr/>
      </xdr:nvSpPr>
      <xdr:spPr>
        <a:xfrm>
          <a:off x="15240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100601</xdr:rowOff>
    </xdr:from>
    <xdr:ext cx="762000" cy="259045"/>
    <xdr:sp macro="" textlink="">
      <xdr:nvSpPr>
        <xdr:cNvPr id="328" name="テキスト ボックス 327"/>
        <xdr:cNvSpPr txBox="1"/>
      </xdr:nvSpPr>
      <xdr:spPr>
        <a:xfrm>
          <a:off x="14909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167858</xdr:rowOff>
    </xdr:from>
    <xdr:to>
      <xdr:col>68</xdr:col>
      <xdr:colOff>152400</xdr:colOff>
      <xdr:row>63</xdr:row>
      <xdr:rowOff>37084</xdr:rowOff>
    </xdr:to>
    <xdr:cxnSp macro="">
      <xdr:nvCxnSpPr>
        <xdr:cNvPr id="329" name="直線コネクタ 328"/>
        <xdr:cNvCxnSpPr/>
      </xdr:nvCxnSpPr>
      <xdr:spPr>
        <a:xfrm>
          <a:off x="13512800" y="10797758"/>
          <a:ext cx="889000" cy="4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16401</xdr:rowOff>
    </xdr:from>
    <xdr:to>
      <xdr:col>68</xdr:col>
      <xdr:colOff>203200</xdr:colOff>
      <xdr:row>62</xdr:row>
      <xdr:rowOff>118001</xdr:rowOff>
    </xdr:to>
    <xdr:sp macro="" textlink="">
      <xdr:nvSpPr>
        <xdr:cNvPr id="330" name="フローチャート: 判断 329"/>
        <xdr:cNvSpPr/>
      </xdr:nvSpPr>
      <xdr:spPr>
        <a:xfrm>
          <a:off x="14351000" y="106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128178</xdr:rowOff>
    </xdr:from>
    <xdr:ext cx="762000" cy="259045"/>
    <xdr:sp macro="" textlink="">
      <xdr:nvSpPr>
        <xdr:cNvPr id="331" name="テキスト ボックス 330"/>
        <xdr:cNvSpPr txBox="1"/>
      </xdr:nvSpPr>
      <xdr:spPr>
        <a:xfrm>
          <a:off x="14020800" y="1041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166479</xdr:rowOff>
    </xdr:from>
    <xdr:to>
      <xdr:col>64</xdr:col>
      <xdr:colOff>152400</xdr:colOff>
      <xdr:row>62</xdr:row>
      <xdr:rowOff>96629</xdr:rowOff>
    </xdr:to>
    <xdr:sp macro="" textlink="">
      <xdr:nvSpPr>
        <xdr:cNvPr id="332" name="フローチャート: 判断 331"/>
        <xdr:cNvSpPr/>
      </xdr:nvSpPr>
      <xdr:spPr>
        <a:xfrm>
          <a:off x="134620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106806</xdr:rowOff>
    </xdr:from>
    <xdr:ext cx="762000" cy="259045"/>
    <xdr:sp macro="" textlink="">
      <xdr:nvSpPr>
        <xdr:cNvPr id="333" name="テキスト ボックス 332"/>
        <xdr:cNvSpPr txBox="1"/>
      </xdr:nvSpPr>
      <xdr:spPr>
        <a:xfrm>
          <a:off x="13131800" y="1039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13861</xdr:rowOff>
    </xdr:from>
    <xdr:to>
      <xdr:col>81</xdr:col>
      <xdr:colOff>95250</xdr:colOff>
      <xdr:row>63</xdr:row>
      <xdr:rowOff>115461</xdr:rowOff>
    </xdr:to>
    <xdr:sp macro="" textlink="">
      <xdr:nvSpPr>
        <xdr:cNvPr id="339" name="楕円 338"/>
        <xdr:cNvSpPr/>
      </xdr:nvSpPr>
      <xdr:spPr>
        <a:xfrm>
          <a:off x="16967200" y="1081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157388</xdr:rowOff>
    </xdr:from>
    <xdr:ext cx="762000" cy="259045"/>
    <xdr:sp macro="" textlink="">
      <xdr:nvSpPr>
        <xdr:cNvPr id="340" name="定員管理の状況該当値テキスト"/>
        <xdr:cNvSpPr txBox="1"/>
      </xdr:nvSpPr>
      <xdr:spPr>
        <a:xfrm>
          <a:off x="17106900" y="107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20066</xdr:rowOff>
    </xdr:from>
    <xdr:to>
      <xdr:col>77</xdr:col>
      <xdr:colOff>95250</xdr:colOff>
      <xdr:row>63</xdr:row>
      <xdr:rowOff>121666</xdr:rowOff>
    </xdr:to>
    <xdr:sp macro="" textlink="">
      <xdr:nvSpPr>
        <xdr:cNvPr id="341" name="楕円 340"/>
        <xdr:cNvSpPr/>
      </xdr:nvSpPr>
      <xdr:spPr>
        <a:xfrm>
          <a:off x="16129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106443</xdr:rowOff>
    </xdr:from>
    <xdr:ext cx="736600" cy="259045"/>
    <xdr:sp macro="" textlink="">
      <xdr:nvSpPr>
        <xdr:cNvPr id="342" name="テキスト ボックス 341"/>
        <xdr:cNvSpPr txBox="1"/>
      </xdr:nvSpPr>
      <xdr:spPr>
        <a:xfrm>
          <a:off x="15798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151530</xdr:rowOff>
    </xdr:from>
    <xdr:to>
      <xdr:col>73</xdr:col>
      <xdr:colOff>44450</xdr:colOff>
      <xdr:row>63</xdr:row>
      <xdr:rowOff>81680</xdr:rowOff>
    </xdr:to>
    <xdr:sp macro="" textlink="">
      <xdr:nvSpPr>
        <xdr:cNvPr id="343" name="楕円 342"/>
        <xdr:cNvSpPr/>
      </xdr:nvSpPr>
      <xdr:spPr>
        <a:xfrm>
          <a:off x="15240000" y="107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66457</xdr:rowOff>
    </xdr:from>
    <xdr:ext cx="762000" cy="259045"/>
    <xdr:sp macro="" textlink="">
      <xdr:nvSpPr>
        <xdr:cNvPr id="344" name="テキスト ボックス 343"/>
        <xdr:cNvSpPr txBox="1"/>
      </xdr:nvSpPr>
      <xdr:spPr>
        <a:xfrm>
          <a:off x="14909800" y="1086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157734</xdr:rowOff>
    </xdr:from>
    <xdr:to>
      <xdr:col>68</xdr:col>
      <xdr:colOff>203200</xdr:colOff>
      <xdr:row>63</xdr:row>
      <xdr:rowOff>87884</xdr:rowOff>
    </xdr:to>
    <xdr:sp macro="" textlink="">
      <xdr:nvSpPr>
        <xdr:cNvPr id="345" name="楕円 344"/>
        <xdr:cNvSpPr/>
      </xdr:nvSpPr>
      <xdr:spPr>
        <a:xfrm>
          <a:off x="14351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72661</xdr:rowOff>
    </xdr:from>
    <xdr:ext cx="762000" cy="259045"/>
    <xdr:sp macro="" textlink="">
      <xdr:nvSpPr>
        <xdr:cNvPr id="346" name="テキスト ボックス 345"/>
        <xdr:cNvSpPr txBox="1"/>
      </xdr:nvSpPr>
      <xdr:spPr>
        <a:xfrm>
          <a:off x="14020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117058</xdr:rowOff>
    </xdr:from>
    <xdr:to>
      <xdr:col>64</xdr:col>
      <xdr:colOff>152400</xdr:colOff>
      <xdr:row>63</xdr:row>
      <xdr:rowOff>47208</xdr:rowOff>
    </xdr:to>
    <xdr:sp macro="" textlink="">
      <xdr:nvSpPr>
        <xdr:cNvPr id="347" name="楕円 346"/>
        <xdr:cNvSpPr/>
      </xdr:nvSpPr>
      <xdr:spPr>
        <a:xfrm>
          <a:off x="13462000" y="107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31985</xdr:rowOff>
    </xdr:from>
    <xdr:ext cx="762000" cy="259045"/>
    <xdr:sp macro="" textlink="">
      <xdr:nvSpPr>
        <xdr:cNvPr id="348" name="テキスト ボックス 347"/>
        <xdr:cNvSpPr txBox="1"/>
      </xdr:nvSpPr>
      <xdr:spPr>
        <a:xfrm>
          <a:off x="13131800" y="1083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特定財源及び基準財政需要額に算入された公債費等の合計額が増加したことで、単年度実質公債費比率が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しかし、類似団体内平均値よりも高い状態が続いている。今後、過去の大型事業に充当した過疎対策事業に加え、災害復旧事業の償還が発生して実質公債費比率は上昇していく傾向にあることから、将来を見据えた健全財政の運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22860</xdr:rowOff>
    </xdr:from>
    <xdr:to>
      <xdr:col>81</xdr:col>
      <xdr:colOff>44450</xdr:colOff>
      <xdr:row>43</xdr:row>
      <xdr:rowOff>46990</xdr:rowOff>
    </xdr:to>
    <xdr:cxnSp macro="">
      <xdr:nvCxnSpPr>
        <xdr:cNvPr id="379" name="直線コネクタ 378"/>
        <xdr:cNvCxnSpPr/>
      </xdr:nvCxnSpPr>
      <xdr:spPr>
        <a:xfrm flipV="1">
          <a:off x="16179800" y="73952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37338</xdr:rowOff>
    </xdr:from>
    <xdr:to>
      <xdr:col>77</xdr:col>
      <xdr:colOff>44450</xdr:colOff>
      <xdr:row>43</xdr:row>
      <xdr:rowOff>46990</xdr:rowOff>
    </xdr:to>
    <xdr:cxnSp macro="">
      <xdr:nvCxnSpPr>
        <xdr:cNvPr id="382" name="直線コネクタ 381"/>
        <xdr:cNvCxnSpPr/>
      </xdr:nvCxnSpPr>
      <xdr:spPr>
        <a:xfrm>
          <a:off x="15290800" y="74096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37338</xdr:rowOff>
    </xdr:to>
    <xdr:cxnSp macro="">
      <xdr:nvCxnSpPr>
        <xdr:cNvPr id="385" name="直線コネクタ 384"/>
        <xdr:cNvCxnSpPr/>
      </xdr:nvCxnSpPr>
      <xdr:spPr>
        <a:xfrm>
          <a:off x="14401800" y="73710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92964</xdr:rowOff>
    </xdr:from>
    <xdr:to>
      <xdr:col>73</xdr:col>
      <xdr:colOff>44450</xdr:colOff>
      <xdr:row>42</xdr:row>
      <xdr:rowOff>23114</xdr:rowOff>
    </xdr:to>
    <xdr:sp macro="" textlink="">
      <xdr:nvSpPr>
        <xdr:cNvPr id="386" name="フローチャート: 判断 385"/>
        <xdr:cNvSpPr/>
      </xdr:nvSpPr>
      <xdr:spPr>
        <a:xfrm>
          <a:off x="152400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33291</xdr:rowOff>
    </xdr:from>
    <xdr:ext cx="762000" cy="259045"/>
    <xdr:sp macro="" textlink="">
      <xdr:nvSpPr>
        <xdr:cNvPr id="387" name="テキスト ボックス 386"/>
        <xdr:cNvSpPr txBox="1"/>
      </xdr:nvSpPr>
      <xdr:spPr>
        <a:xfrm>
          <a:off x="14909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64008</xdr:rowOff>
    </xdr:from>
    <xdr:to>
      <xdr:col>68</xdr:col>
      <xdr:colOff>152400</xdr:colOff>
      <xdr:row>42</xdr:row>
      <xdr:rowOff>170180</xdr:rowOff>
    </xdr:to>
    <xdr:cxnSp macro="">
      <xdr:nvCxnSpPr>
        <xdr:cNvPr id="388" name="直線コネクタ 387"/>
        <xdr:cNvCxnSpPr/>
      </xdr:nvCxnSpPr>
      <xdr:spPr>
        <a:xfrm>
          <a:off x="13512800" y="726490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89" name="フローチャート: 判断 388"/>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0" name="テキスト ボックス 389"/>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91" name="フローチャート: 判断 390"/>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92" name="テキスト ボックス 391"/>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143510</xdr:rowOff>
    </xdr:from>
    <xdr:to>
      <xdr:col>81</xdr:col>
      <xdr:colOff>95250</xdr:colOff>
      <xdr:row>43</xdr:row>
      <xdr:rowOff>73660</xdr:rowOff>
    </xdr:to>
    <xdr:sp macro="" textlink="">
      <xdr:nvSpPr>
        <xdr:cNvPr id="398" name="楕円 397"/>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39387</xdr:rowOff>
    </xdr:from>
    <xdr:ext cx="762000" cy="259045"/>
    <xdr:sp macro="" textlink="">
      <xdr:nvSpPr>
        <xdr:cNvPr id="399" name="公債費負担の状況該当値テキスト"/>
        <xdr:cNvSpPr txBox="1"/>
      </xdr:nvSpPr>
      <xdr:spPr>
        <a:xfrm>
          <a:off x="17106900" y="724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0" name="楕円 399"/>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1" name="テキスト ボックス 400"/>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157988</xdr:rowOff>
    </xdr:from>
    <xdr:to>
      <xdr:col>73</xdr:col>
      <xdr:colOff>44450</xdr:colOff>
      <xdr:row>43</xdr:row>
      <xdr:rowOff>88138</xdr:rowOff>
    </xdr:to>
    <xdr:sp macro="" textlink="">
      <xdr:nvSpPr>
        <xdr:cNvPr id="402" name="楕円 401"/>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72915</xdr:rowOff>
    </xdr:from>
    <xdr:ext cx="762000" cy="259045"/>
    <xdr:sp macro="" textlink="">
      <xdr:nvSpPr>
        <xdr:cNvPr id="403" name="テキスト ボックス 402"/>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119380</xdr:rowOff>
    </xdr:from>
    <xdr:to>
      <xdr:col>68</xdr:col>
      <xdr:colOff>203200</xdr:colOff>
      <xdr:row>43</xdr:row>
      <xdr:rowOff>49530</xdr:rowOff>
    </xdr:to>
    <xdr:sp macro="" textlink="">
      <xdr:nvSpPr>
        <xdr:cNvPr id="404" name="楕円 403"/>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34307</xdr:rowOff>
    </xdr:from>
    <xdr:ext cx="762000" cy="259045"/>
    <xdr:sp macro="" textlink="">
      <xdr:nvSpPr>
        <xdr:cNvPr id="405" name="テキスト ボックス 404"/>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406" name="楕円 405"/>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407" name="テキスト ボックス 406"/>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決算剰余金の積み立て等により、充当可能財源等が将来負担負担額を上回ったため、将来負担比率は生じなかった。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号災害に係る災害復旧事業債の発行により地方債償還額が高水準となっていることから、事業実施の適正化を図り、財政の健全化に努める。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86421</xdr:rowOff>
    </xdr:from>
    <xdr:to>
      <xdr:col>64</xdr:col>
      <xdr:colOff>152400</xdr:colOff>
      <xdr:row>14</xdr:row>
      <xdr:rowOff>16571</xdr:rowOff>
    </xdr:to>
    <xdr:sp macro="" textlink="">
      <xdr:nvSpPr>
        <xdr:cNvPr id="458" name="楕円 457"/>
        <xdr:cNvSpPr/>
      </xdr:nvSpPr>
      <xdr:spPr>
        <a:xfrm>
          <a:off x="13462000" y="23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1348</xdr:rowOff>
    </xdr:from>
    <xdr:ext cx="762000" cy="259045"/>
    <xdr:sp macro="" textlink="">
      <xdr:nvSpPr>
        <xdr:cNvPr id="459" name="テキスト ボックス 458"/>
        <xdr:cNvSpPr txBox="1"/>
      </xdr:nvSpPr>
      <xdr:spPr>
        <a:xfrm>
          <a:off x="13131800" y="240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8,310
8,254
992.36
10,676,887
9,996,454
650,161
6,277,532
12,741,512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任期の定めのない常勤職員、任期付職員、再任用職員及び会計年度任用職員の人数の減少により、昨年度より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ポイント下回った。適切な定員管理により、引き続き人件費の削減に努める。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24130</xdr:rowOff>
    </xdr:to>
    <xdr:cxnSp macro="">
      <xdr:nvCxnSpPr>
        <xdr:cNvPr id="64" name="直線コネクタ 63"/>
        <xdr:cNvCxnSpPr/>
      </xdr:nvCxnSpPr>
      <xdr:spPr>
        <a:xfrm flipV="1">
          <a:off x="3987800" y="6344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129286</xdr:rowOff>
    </xdr:to>
    <xdr:cxnSp macro="">
      <xdr:nvCxnSpPr>
        <xdr:cNvPr id="67" name="直線コネクタ 66"/>
        <xdr:cNvCxnSpPr/>
      </xdr:nvCxnSpPr>
      <xdr:spPr>
        <a:xfrm flipV="1">
          <a:off x="3098800" y="636778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37</xdr:row>
      <xdr:rowOff>129286</xdr:rowOff>
    </xdr:to>
    <xdr:cxnSp macro="">
      <xdr:nvCxnSpPr>
        <xdr:cNvPr id="70" name="直線コネクタ 69"/>
        <xdr:cNvCxnSpPr/>
      </xdr:nvCxnSpPr>
      <xdr:spPr>
        <a:xfrm>
          <a:off x="2209800" y="6226048"/>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30988</xdr:rowOff>
    </xdr:from>
    <xdr:to>
      <xdr:col>11</xdr:col>
      <xdr:colOff>9525</xdr:colOff>
      <xdr:row>36</xdr:row>
      <xdr:rowOff>53848</xdr:rowOff>
    </xdr:to>
    <xdr:cxnSp macro="">
      <xdr:nvCxnSpPr>
        <xdr:cNvPr id="73" name="直線コネクタ 72"/>
        <xdr:cNvCxnSpPr/>
      </xdr:nvCxnSpPr>
      <xdr:spPr>
        <a:xfrm>
          <a:off x="1320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4"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6" name="テキスト ボックス 85"/>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78486</xdr:rowOff>
    </xdr:from>
    <xdr:to>
      <xdr:col>15</xdr:col>
      <xdr:colOff>149225</xdr:colOff>
      <xdr:row>38</xdr:row>
      <xdr:rowOff>8636</xdr:rowOff>
    </xdr:to>
    <xdr:sp macro="" textlink="">
      <xdr:nvSpPr>
        <xdr:cNvPr id="87" name="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151638</xdr:rowOff>
    </xdr:from>
    <xdr:to>
      <xdr:col>6</xdr:col>
      <xdr:colOff>171450</xdr:colOff>
      <xdr:row>36</xdr:row>
      <xdr:rowOff>81788</xdr:rowOff>
    </xdr:to>
    <xdr:sp macro="" textlink="">
      <xdr:nvSpPr>
        <xdr:cNvPr id="91" name="楕円 90"/>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91965</xdr:rowOff>
    </xdr:from>
    <xdr:ext cx="762000" cy="259045"/>
    <xdr:sp macro="" textlink="">
      <xdr:nvSpPr>
        <xdr:cNvPr id="92" name="テキスト ボックス 91"/>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ポイント増加したが、類似団体内平均値を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ポイント下回った。増加要因のひとつとして、エネルギー価格や物価の高騰が挙げられる。引き続き、計画的なコストの削減に努め、同水準の維持に努める。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85090</xdr:rowOff>
    </xdr:from>
    <xdr:to>
      <xdr:col>82</xdr:col>
      <xdr:colOff>107950</xdr:colOff>
      <xdr:row>15</xdr:row>
      <xdr:rowOff>115570</xdr:rowOff>
    </xdr:to>
    <xdr:cxnSp macro="">
      <xdr:nvCxnSpPr>
        <xdr:cNvPr id="125" name="直線コネクタ 124"/>
        <xdr:cNvCxnSpPr/>
      </xdr:nvCxnSpPr>
      <xdr:spPr>
        <a:xfrm>
          <a:off x="15671800" y="2656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85090</xdr:rowOff>
    </xdr:from>
    <xdr:to>
      <xdr:col>78</xdr:col>
      <xdr:colOff>69850</xdr:colOff>
      <xdr:row>15</xdr:row>
      <xdr:rowOff>92710</xdr:rowOff>
    </xdr:to>
    <xdr:cxnSp macro="">
      <xdr:nvCxnSpPr>
        <xdr:cNvPr id="128" name="直線コネクタ 127"/>
        <xdr:cNvCxnSpPr/>
      </xdr:nvCxnSpPr>
      <xdr:spPr>
        <a:xfrm flipV="1">
          <a:off x="14782800" y="265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15</xdr:row>
      <xdr:rowOff>92710</xdr:rowOff>
    </xdr:to>
    <xdr:cxnSp macro="">
      <xdr:nvCxnSpPr>
        <xdr:cNvPr id="131" name="直線コネクタ 130"/>
        <xdr:cNvCxnSpPr/>
      </xdr:nvCxnSpPr>
      <xdr:spPr>
        <a:xfrm>
          <a:off x="13893800" y="2656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2" name="フローチャート: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16</xdr:row>
      <xdr:rowOff>43180</xdr:rowOff>
    </xdr:to>
    <xdr:cxnSp macro="">
      <xdr:nvCxnSpPr>
        <xdr:cNvPr id="134" name="直線コネクタ 133"/>
        <xdr:cNvCxnSpPr/>
      </xdr:nvCxnSpPr>
      <xdr:spPr>
        <a:xfrm flipV="1">
          <a:off x="13004800" y="2656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5" name="フローチャート: 判断 134"/>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6" name="テキスト ボックス 135"/>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7" name="フローチャート: 判断 136"/>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8" name="テキスト ボックス 137"/>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4" name="楕円 143"/>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5"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34290</xdr:rowOff>
    </xdr:from>
    <xdr:to>
      <xdr:col>78</xdr:col>
      <xdr:colOff>120650</xdr:colOff>
      <xdr:row>15</xdr:row>
      <xdr:rowOff>135890</xdr:rowOff>
    </xdr:to>
    <xdr:sp macro="" textlink="">
      <xdr:nvSpPr>
        <xdr:cNvPr id="146" name="楕円 145"/>
        <xdr:cNvSpPr/>
      </xdr:nvSpPr>
      <xdr:spPr>
        <a:xfrm>
          <a:off x="15621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146067</xdr:rowOff>
    </xdr:from>
    <xdr:ext cx="736600" cy="259045"/>
    <xdr:sp macro="" textlink="">
      <xdr:nvSpPr>
        <xdr:cNvPr id="147" name="テキスト ボックス 146"/>
        <xdr:cNvSpPr txBox="1"/>
      </xdr:nvSpPr>
      <xdr:spPr>
        <a:xfrm>
          <a:off x="15290800" y="23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34290</xdr:rowOff>
    </xdr:from>
    <xdr:to>
      <xdr:col>69</xdr:col>
      <xdr:colOff>142875</xdr:colOff>
      <xdr:row>15</xdr:row>
      <xdr:rowOff>135890</xdr:rowOff>
    </xdr:to>
    <xdr:sp macro="" textlink="">
      <xdr:nvSpPr>
        <xdr:cNvPr id="150" name="楕円 149"/>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146067</xdr:rowOff>
    </xdr:from>
    <xdr:ext cx="762000" cy="259045"/>
    <xdr:sp macro="" textlink="">
      <xdr:nvSpPr>
        <xdr:cNvPr id="151" name="テキスト ボックス 150"/>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2" name="楕円 151"/>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3" name="テキスト ボックス 152"/>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ポイント増加したが、類似団体内平均値を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ポイント下回った。少子化とともに児童手当等は減少傾向にあるため、今後の大幅な増加は見込まれない状況にある。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165100</xdr:rowOff>
    </xdr:to>
    <xdr:cxnSp macro="">
      <xdr:nvCxnSpPr>
        <xdr:cNvPr id="185" name="直線コネクタ 184"/>
        <xdr:cNvCxnSpPr/>
      </xdr:nvCxnSpPr>
      <xdr:spPr>
        <a:xfrm>
          <a:off x="3987800" y="94615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56</xdr:row>
      <xdr:rowOff>12700</xdr:rowOff>
    </xdr:to>
    <xdr:cxnSp macro="">
      <xdr:nvCxnSpPr>
        <xdr:cNvPr id="188" name="直線コネクタ 187"/>
        <xdr:cNvCxnSpPr/>
      </xdr:nvCxnSpPr>
      <xdr:spPr>
        <a:xfrm flipV="1">
          <a:off x="3098800" y="9461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xdr:rowOff>
    </xdr:to>
    <xdr:cxnSp macro="">
      <xdr:nvCxnSpPr>
        <xdr:cNvPr id="191" name="直線コネクタ 190"/>
        <xdr:cNvCxnSpPr/>
      </xdr:nvCxnSpPr>
      <xdr:spPr>
        <a:xfrm>
          <a:off x="2209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2" name="フローチャート: 判断 191"/>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3" name="テキスト ボックス 192"/>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12700</xdr:rowOff>
    </xdr:to>
    <xdr:cxnSp macro="">
      <xdr:nvCxnSpPr>
        <xdr:cNvPr id="194" name="直線コネクタ 193"/>
        <xdr:cNvCxnSpPr/>
      </xdr:nvCxnSpPr>
      <xdr:spPr>
        <a:xfrm>
          <a:off x="1320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5" name="フローチャート: 判断 194"/>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196" name="テキスト ボックス 195"/>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7" name="フローチャート: 判断 196"/>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198" name="テキスト ボックス 197"/>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4" name="楕円 203"/>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05"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6" name="楕円 205"/>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7" name="テキスト ボックス 206"/>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8" name="楕円 207"/>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9" name="テキスト ボックス 208"/>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0" name="楕円 209"/>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1" name="テキスト ボックス 21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2" name="楕円 211"/>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3" name="テキスト ボックス 212"/>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昨年度から増減はなく、類似団体内平均値を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た。昨年度と同様に、特別会計への繰出金は全体として減少した。特別会計及び公営企業会計においては、料金等の値上げについて検討を進めるなど、引き続き、普通会計の負担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55</xdr:row>
      <xdr:rowOff>161290</xdr:rowOff>
    </xdr:to>
    <xdr:cxnSp macro="">
      <xdr:nvCxnSpPr>
        <xdr:cNvPr id="246" name="直線コネクタ 245"/>
        <xdr:cNvCxnSpPr/>
      </xdr:nvCxnSpPr>
      <xdr:spPr>
        <a:xfrm>
          <a:off x="15671800" y="9591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88900</xdr:rowOff>
    </xdr:to>
    <xdr:cxnSp macro="">
      <xdr:nvCxnSpPr>
        <xdr:cNvPr id="249" name="直線コネクタ 248"/>
        <xdr:cNvCxnSpPr/>
      </xdr:nvCxnSpPr>
      <xdr:spPr>
        <a:xfrm flipV="1">
          <a:off x="14782800" y="9591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57</xdr:row>
      <xdr:rowOff>107950</xdr:rowOff>
    </xdr:to>
    <xdr:cxnSp macro="">
      <xdr:nvCxnSpPr>
        <xdr:cNvPr id="252" name="直線コネクタ 251"/>
        <xdr:cNvCxnSpPr/>
      </xdr:nvCxnSpPr>
      <xdr:spPr>
        <a:xfrm flipV="1">
          <a:off x="13893800" y="9690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3" name="フローチャート: 判断 252"/>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4" name="テキスト ボックス 253"/>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57</xdr:row>
      <xdr:rowOff>107950</xdr:rowOff>
    </xdr:to>
    <xdr:cxnSp macro="">
      <xdr:nvCxnSpPr>
        <xdr:cNvPr id="255" name="直線コネクタ 254"/>
        <xdr:cNvCxnSpPr/>
      </xdr:nvCxnSpPr>
      <xdr:spPr>
        <a:xfrm>
          <a:off x="13004800" y="97053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6" name="フローチャート: 判断 255"/>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7" name="テキスト ボックス 256"/>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8" name="フローチャート: 判断 257"/>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9" name="テキスト ボックス 258"/>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5" name="楕円 264"/>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6"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7" name="楕円 266"/>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68" name="テキスト ボックス 267"/>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69" name="楕円 268"/>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70" name="テキスト ボックス 269"/>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1" name="楕円 270"/>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2" name="テキスト ボックス 271"/>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3" name="楕円 272"/>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139717</xdr:rowOff>
    </xdr:from>
    <xdr:ext cx="762000" cy="259045"/>
    <xdr:sp macro="" textlink="">
      <xdr:nvSpPr>
        <xdr:cNvPr id="274" name="テキスト ボックス 273"/>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ポイント増加したが、類似団体内平均値を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た。増加の主な要因は、物価高騰対策を含む、新型コロナウイルス感染症に対応するための各種対策事業の実施によるものである。来年度においても、物価高騰対策事業の実施が見込まれるが、その他の補助事業については、計画的に見直しを行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113284</xdr:rowOff>
    </xdr:to>
    <xdr:cxnSp macro="">
      <xdr:nvCxnSpPr>
        <xdr:cNvPr id="304" name="直線コネクタ 303"/>
        <xdr:cNvCxnSpPr/>
      </xdr:nvCxnSpPr>
      <xdr:spPr>
        <a:xfrm>
          <a:off x="15671800" y="62580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99568</xdr:rowOff>
    </xdr:to>
    <xdr:cxnSp macro="">
      <xdr:nvCxnSpPr>
        <xdr:cNvPr id="307" name="直線コネクタ 306"/>
        <xdr:cNvCxnSpPr/>
      </xdr:nvCxnSpPr>
      <xdr:spPr>
        <a:xfrm flipV="1">
          <a:off x="14782800" y="6258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99568</xdr:rowOff>
    </xdr:to>
    <xdr:cxnSp macro="">
      <xdr:nvCxnSpPr>
        <xdr:cNvPr id="310" name="直線コネクタ 309"/>
        <xdr:cNvCxnSpPr/>
      </xdr:nvCxnSpPr>
      <xdr:spPr>
        <a:xfrm>
          <a:off x="13893800" y="61711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1" name="フローチャート: 判断 310"/>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2" name="テキスト ボックス 311"/>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35</xdr:row>
      <xdr:rowOff>170434</xdr:rowOff>
    </xdr:to>
    <xdr:cxnSp macro="">
      <xdr:nvCxnSpPr>
        <xdr:cNvPr id="313" name="直線コネクタ 312"/>
        <xdr:cNvCxnSpPr/>
      </xdr:nvCxnSpPr>
      <xdr:spPr>
        <a:xfrm>
          <a:off x="13004800" y="6162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6" name="フローチャート: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7" name="テキスト ボックス 316"/>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3" name="楕円 322"/>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4"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5" name="楕円 324"/>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6" name="テキスト ボックス 325"/>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7" name="楕円 326"/>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8" name="テキスト ボックス 327"/>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29" name="楕円 328"/>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0" name="テキスト ボックス 329"/>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1" name="楕円 330"/>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2" name="テキスト ボックス 331"/>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ポイント上回った。平成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号災害以降、公債費の割合は類似団体内においてかなり高い状態が続いている。計画的な借入と償還に努め、公債費を削減する必要がある。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62230</xdr:rowOff>
    </xdr:from>
    <xdr:to>
      <xdr:col>24</xdr:col>
      <xdr:colOff>25400</xdr:colOff>
      <xdr:row>79</xdr:row>
      <xdr:rowOff>100330</xdr:rowOff>
    </xdr:to>
    <xdr:cxnSp macro="">
      <xdr:nvCxnSpPr>
        <xdr:cNvPr id="364" name="直線コネクタ 363"/>
        <xdr:cNvCxnSpPr/>
      </xdr:nvCxnSpPr>
      <xdr:spPr>
        <a:xfrm>
          <a:off x="3987800" y="13606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62230</xdr:rowOff>
    </xdr:from>
    <xdr:to>
      <xdr:col>19</xdr:col>
      <xdr:colOff>187325</xdr:colOff>
      <xdr:row>79</xdr:row>
      <xdr:rowOff>149861</xdr:rowOff>
    </xdr:to>
    <xdr:cxnSp macro="">
      <xdr:nvCxnSpPr>
        <xdr:cNvPr id="367" name="直線コネクタ 366"/>
        <xdr:cNvCxnSpPr/>
      </xdr:nvCxnSpPr>
      <xdr:spPr>
        <a:xfrm flipV="1">
          <a:off x="3098800" y="136067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142239</xdr:rowOff>
    </xdr:from>
    <xdr:to>
      <xdr:col>15</xdr:col>
      <xdr:colOff>98425</xdr:colOff>
      <xdr:row>79</xdr:row>
      <xdr:rowOff>149861</xdr:rowOff>
    </xdr:to>
    <xdr:cxnSp macro="">
      <xdr:nvCxnSpPr>
        <xdr:cNvPr id="370" name="直線コネクタ 369"/>
        <xdr:cNvCxnSpPr/>
      </xdr:nvCxnSpPr>
      <xdr:spPr>
        <a:xfrm>
          <a:off x="2209800" y="13686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115570</xdr:rowOff>
    </xdr:from>
    <xdr:to>
      <xdr:col>11</xdr:col>
      <xdr:colOff>9525</xdr:colOff>
      <xdr:row>79</xdr:row>
      <xdr:rowOff>142239</xdr:rowOff>
    </xdr:to>
    <xdr:cxnSp macro="">
      <xdr:nvCxnSpPr>
        <xdr:cNvPr id="373" name="直線コネクタ 372"/>
        <xdr:cNvCxnSpPr/>
      </xdr:nvCxnSpPr>
      <xdr:spPr>
        <a:xfrm>
          <a:off x="1320800" y="136601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4" name="フローチャート: 判断 373"/>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5" name="テキスト ボックス 374"/>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6" name="フローチャート: 判断 375"/>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7" name="テキスト ボックス 376"/>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49530</xdr:rowOff>
    </xdr:from>
    <xdr:to>
      <xdr:col>24</xdr:col>
      <xdr:colOff>76200</xdr:colOff>
      <xdr:row>79</xdr:row>
      <xdr:rowOff>151130</xdr:rowOff>
    </xdr:to>
    <xdr:sp macro="" textlink="">
      <xdr:nvSpPr>
        <xdr:cNvPr id="383" name="楕円 382"/>
        <xdr:cNvSpPr/>
      </xdr:nvSpPr>
      <xdr:spPr>
        <a:xfrm>
          <a:off x="4775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129557</xdr:rowOff>
    </xdr:from>
    <xdr:ext cx="762000" cy="259045"/>
    <xdr:sp macro="" textlink="">
      <xdr:nvSpPr>
        <xdr:cNvPr id="384" name="公債費該当値テキスト"/>
        <xdr:cNvSpPr txBox="1"/>
      </xdr:nvSpPr>
      <xdr:spPr>
        <a:xfrm>
          <a:off x="4914900" y="1350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11430</xdr:rowOff>
    </xdr:from>
    <xdr:to>
      <xdr:col>20</xdr:col>
      <xdr:colOff>38100</xdr:colOff>
      <xdr:row>79</xdr:row>
      <xdr:rowOff>113030</xdr:rowOff>
    </xdr:to>
    <xdr:sp macro="" textlink="">
      <xdr:nvSpPr>
        <xdr:cNvPr id="385" name="楕円 384"/>
        <xdr:cNvSpPr/>
      </xdr:nvSpPr>
      <xdr:spPr>
        <a:xfrm>
          <a:off x="3937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97807</xdr:rowOff>
    </xdr:from>
    <xdr:ext cx="736600" cy="259045"/>
    <xdr:sp macro="" textlink="">
      <xdr:nvSpPr>
        <xdr:cNvPr id="386" name="テキスト ボックス 385"/>
        <xdr:cNvSpPr txBox="1"/>
      </xdr:nvSpPr>
      <xdr:spPr>
        <a:xfrm>
          <a:off x="3606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99061</xdr:rowOff>
    </xdr:from>
    <xdr:to>
      <xdr:col>15</xdr:col>
      <xdr:colOff>149225</xdr:colOff>
      <xdr:row>80</xdr:row>
      <xdr:rowOff>29211</xdr:rowOff>
    </xdr:to>
    <xdr:sp macro="" textlink="">
      <xdr:nvSpPr>
        <xdr:cNvPr id="387" name="楕円 386"/>
        <xdr:cNvSpPr/>
      </xdr:nvSpPr>
      <xdr:spPr>
        <a:xfrm>
          <a:off x="3048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13988</xdr:rowOff>
    </xdr:from>
    <xdr:ext cx="762000" cy="259045"/>
    <xdr:sp macro="" textlink="">
      <xdr:nvSpPr>
        <xdr:cNvPr id="388" name="テキスト ボックス 387"/>
        <xdr:cNvSpPr txBox="1"/>
      </xdr:nvSpPr>
      <xdr:spPr>
        <a:xfrm>
          <a:off x="2717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91439</xdr:rowOff>
    </xdr:from>
    <xdr:to>
      <xdr:col>11</xdr:col>
      <xdr:colOff>60325</xdr:colOff>
      <xdr:row>80</xdr:row>
      <xdr:rowOff>21589</xdr:rowOff>
    </xdr:to>
    <xdr:sp macro="" textlink="">
      <xdr:nvSpPr>
        <xdr:cNvPr id="389" name="楕円 388"/>
        <xdr:cNvSpPr/>
      </xdr:nvSpPr>
      <xdr:spPr>
        <a:xfrm>
          <a:off x="2159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6366</xdr:rowOff>
    </xdr:from>
    <xdr:ext cx="762000" cy="259045"/>
    <xdr:sp macro="" textlink="">
      <xdr:nvSpPr>
        <xdr:cNvPr id="390" name="テキスト ボックス 389"/>
        <xdr:cNvSpPr txBox="1"/>
      </xdr:nvSpPr>
      <xdr:spPr>
        <a:xfrm>
          <a:off x="1828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64770</xdr:rowOff>
    </xdr:from>
    <xdr:to>
      <xdr:col>6</xdr:col>
      <xdr:colOff>171450</xdr:colOff>
      <xdr:row>79</xdr:row>
      <xdr:rowOff>166370</xdr:rowOff>
    </xdr:to>
    <xdr:sp macro="" textlink="">
      <xdr:nvSpPr>
        <xdr:cNvPr id="391" name="楕円 390"/>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151147</xdr:rowOff>
    </xdr:from>
    <xdr:ext cx="762000" cy="259045"/>
    <xdr:sp macro="" textlink="">
      <xdr:nvSpPr>
        <xdr:cNvPr id="392" name="テキスト ボックス 391"/>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ポイント増加したが、類似団体内平均値を</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ポイント下回った。平成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年度以降、増加傾向にあるので、多角的に経費の圧縮に努め、引き続き、財政の弾力性の確保に努める。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40132</xdr:rowOff>
    </xdr:to>
    <xdr:cxnSp macro="">
      <xdr:nvCxnSpPr>
        <xdr:cNvPr id="423" name="直線コネクタ 422"/>
        <xdr:cNvCxnSpPr/>
      </xdr:nvCxnSpPr>
      <xdr:spPr>
        <a:xfrm>
          <a:off x="15671800" y="130429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122428</xdr:rowOff>
    </xdr:to>
    <xdr:cxnSp macro="">
      <xdr:nvCxnSpPr>
        <xdr:cNvPr id="426" name="直線コネクタ 425"/>
        <xdr:cNvCxnSpPr/>
      </xdr:nvCxnSpPr>
      <xdr:spPr>
        <a:xfrm flipV="1">
          <a:off x="14782800" y="130429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122428</xdr:rowOff>
    </xdr:to>
    <xdr:cxnSp macro="">
      <xdr:nvCxnSpPr>
        <xdr:cNvPr id="429" name="直線コネクタ 428"/>
        <xdr:cNvCxnSpPr/>
      </xdr:nvCxnSpPr>
      <xdr:spPr>
        <a:xfrm>
          <a:off x="13893800" y="130337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156211</xdr:rowOff>
    </xdr:from>
    <xdr:to>
      <xdr:col>74</xdr:col>
      <xdr:colOff>31750</xdr:colOff>
      <xdr:row>77</xdr:row>
      <xdr:rowOff>86361</xdr:rowOff>
    </xdr:to>
    <xdr:sp macro="" textlink="">
      <xdr:nvSpPr>
        <xdr:cNvPr id="430" name="フローチャート: 判断 429"/>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71138</xdr:rowOff>
    </xdr:from>
    <xdr:ext cx="762000" cy="259045"/>
    <xdr:sp macro="" textlink="">
      <xdr:nvSpPr>
        <xdr:cNvPr id="431" name="テキスト ボックス 430"/>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143002</xdr:rowOff>
    </xdr:from>
    <xdr:to>
      <xdr:col>69</xdr:col>
      <xdr:colOff>92075</xdr:colOff>
      <xdr:row>76</xdr:row>
      <xdr:rowOff>3556</xdr:rowOff>
    </xdr:to>
    <xdr:cxnSp macro="">
      <xdr:nvCxnSpPr>
        <xdr:cNvPr id="432" name="直線コネクタ 431"/>
        <xdr:cNvCxnSpPr/>
      </xdr:nvCxnSpPr>
      <xdr:spPr>
        <a:xfrm>
          <a:off x="13004800" y="13001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3" name="フローチャート: 判断 432"/>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34" name="テキスト ボックス 433"/>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165354</xdr:rowOff>
    </xdr:from>
    <xdr:to>
      <xdr:col>65</xdr:col>
      <xdr:colOff>53975</xdr:colOff>
      <xdr:row>77</xdr:row>
      <xdr:rowOff>95504</xdr:rowOff>
    </xdr:to>
    <xdr:sp macro="" textlink="">
      <xdr:nvSpPr>
        <xdr:cNvPr id="435" name="フローチャート: 判断 434"/>
        <xdr:cNvSpPr/>
      </xdr:nvSpPr>
      <xdr:spPr>
        <a:xfrm>
          <a:off x="12954000" y="1319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80281</xdr:rowOff>
    </xdr:from>
    <xdr:ext cx="762000" cy="259045"/>
    <xdr:sp macro="" textlink="">
      <xdr:nvSpPr>
        <xdr:cNvPr id="436" name="テキスト ボックス 435"/>
        <xdr:cNvSpPr txBox="1"/>
      </xdr:nvSpPr>
      <xdr:spPr>
        <a:xfrm>
          <a:off x="12623800" y="1328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42" name="楕円 441"/>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43" name="公債費以外該当値テキスト"/>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4" name="楕円 443"/>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45" name="テキスト ボックス 444"/>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46" name="楕円 445"/>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11955</xdr:rowOff>
    </xdr:from>
    <xdr:ext cx="762000" cy="259045"/>
    <xdr:sp macro="" textlink="">
      <xdr:nvSpPr>
        <xdr:cNvPr id="447" name="テキスト ボックス 446"/>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48" name="楕円 447"/>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49" name="テキスト ボックス 448"/>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50" name="楕円 449"/>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51" name="テキスト ボックス 450"/>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133550</xdr:rowOff>
    </xdr:from>
    <xdr:to>
      <xdr:col>29</xdr:col>
      <xdr:colOff>127000</xdr:colOff>
      <xdr:row>13</xdr:row>
      <xdr:rowOff>83103</xdr:rowOff>
    </xdr:to>
    <xdr:cxnSp macro="">
      <xdr:nvCxnSpPr>
        <xdr:cNvPr id="48" name="直線コネクタ 47"/>
        <xdr:cNvCxnSpPr/>
      </xdr:nvCxnSpPr>
      <xdr:spPr bwMode="auto">
        <a:xfrm flipV="1">
          <a:off x="5003800" y="2238575"/>
          <a:ext cx="647700" cy="121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83103</xdr:rowOff>
    </xdr:from>
    <xdr:to>
      <xdr:col>26</xdr:col>
      <xdr:colOff>50800</xdr:colOff>
      <xdr:row>14</xdr:row>
      <xdr:rowOff>9128</xdr:rowOff>
    </xdr:to>
    <xdr:cxnSp macro="">
      <xdr:nvCxnSpPr>
        <xdr:cNvPr id="51" name="直線コネクタ 50"/>
        <xdr:cNvCxnSpPr/>
      </xdr:nvCxnSpPr>
      <xdr:spPr bwMode="auto">
        <a:xfrm flipV="1">
          <a:off x="4305300" y="2359578"/>
          <a:ext cx="698500" cy="97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9128</xdr:rowOff>
    </xdr:from>
    <xdr:to>
      <xdr:col>22</xdr:col>
      <xdr:colOff>114300</xdr:colOff>
      <xdr:row>14</xdr:row>
      <xdr:rowOff>151098</xdr:rowOff>
    </xdr:to>
    <xdr:cxnSp macro="">
      <xdr:nvCxnSpPr>
        <xdr:cNvPr id="54" name="直線コネクタ 53"/>
        <xdr:cNvCxnSpPr/>
      </xdr:nvCxnSpPr>
      <xdr:spPr bwMode="auto">
        <a:xfrm flipV="1">
          <a:off x="3606800" y="2457053"/>
          <a:ext cx="698500" cy="141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38493</xdr:rowOff>
    </xdr:from>
    <xdr:to>
      <xdr:col>22</xdr:col>
      <xdr:colOff>165100</xdr:colOff>
      <xdr:row>15</xdr:row>
      <xdr:rowOff>140093</xdr:rowOff>
    </xdr:to>
    <xdr:sp macro="" textlink="">
      <xdr:nvSpPr>
        <xdr:cNvPr id="55" name="フローチャート: 判断 54"/>
        <xdr:cNvSpPr/>
      </xdr:nvSpPr>
      <xdr:spPr bwMode="auto">
        <a:xfrm>
          <a:off x="4254500" y="2657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124870</xdr:rowOff>
    </xdr:from>
    <xdr:ext cx="762000" cy="259045"/>
    <xdr:sp macro="" textlink="">
      <xdr:nvSpPr>
        <xdr:cNvPr id="56" name="テキスト ボックス 55"/>
        <xdr:cNvSpPr txBox="1"/>
      </xdr:nvSpPr>
      <xdr:spPr>
        <a:xfrm>
          <a:off x="3924300" y="274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151098</xdr:rowOff>
    </xdr:from>
    <xdr:to>
      <xdr:col>18</xdr:col>
      <xdr:colOff>177800</xdr:colOff>
      <xdr:row>15</xdr:row>
      <xdr:rowOff>34283</xdr:rowOff>
    </xdr:to>
    <xdr:cxnSp macro="">
      <xdr:nvCxnSpPr>
        <xdr:cNvPr id="57" name="直線コネクタ 56"/>
        <xdr:cNvCxnSpPr/>
      </xdr:nvCxnSpPr>
      <xdr:spPr bwMode="auto">
        <a:xfrm flipV="1">
          <a:off x="2908300" y="2599023"/>
          <a:ext cx="698500" cy="54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81315</xdr:rowOff>
    </xdr:from>
    <xdr:to>
      <xdr:col>19</xdr:col>
      <xdr:colOff>38100</xdr:colOff>
      <xdr:row>16</xdr:row>
      <xdr:rowOff>11465</xdr:rowOff>
    </xdr:to>
    <xdr:sp macro="" textlink="">
      <xdr:nvSpPr>
        <xdr:cNvPr id="58" name="フローチャート: 判断 57"/>
        <xdr:cNvSpPr/>
      </xdr:nvSpPr>
      <xdr:spPr bwMode="auto">
        <a:xfrm>
          <a:off x="3556000" y="2700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167692</xdr:rowOff>
    </xdr:from>
    <xdr:ext cx="762000" cy="259045"/>
    <xdr:sp macro="" textlink="">
      <xdr:nvSpPr>
        <xdr:cNvPr id="59" name="テキスト ボックス 58"/>
        <xdr:cNvSpPr txBox="1"/>
      </xdr:nvSpPr>
      <xdr:spPr>
        <a:xfrm>
          <a:off x="3225800" y="278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97179</xdr:rowOff>
    </xdr:from>
    <xdr:to>
      <xdr:col>15</xdr:col>
      <xdr:colOff>101600</xdr:colOff>
      <xdr:row>16</xdr:row>
      <xdr:rowOff>27329</xdr:rowOff>
    </xdr:to>
    <xdr:sp macro="" textlink="">
      <xdr:nvSpPr>
        <xdr:cNvPr id="60" name="フローチャート: 判断 59"/>
        <xdr:cNvSpPr/>
      </xdr:nvSpPr>
      <xdr:spPr bwMode="auto">
        <a:xfrm>
          <a:off x="2857500" y="2716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12106</xdr:rowOff>
    </xdr:from>
    <xdr:ext cx="762000" cy="259045"/>
    <xdr:sp macro="" textlink="">
      <xdr:nvSpPr>
        <xdr:cNvPr id="61" name="テキスト ボックス 60"/>
        <xdr:cNvSpPr txBox="1"/>
      </xdr:nvSpPr>
      <xdr:spPr>
        <a:xfrm>
          <a:off x="2527300" y="2802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82750</xdr:rowOff>
    </xdr:from>
    <xdr:to>
      <xdr:col>29</xdr:col>
      <xdr:colOff>177800</xdr:colOff>
      <xdr:row>13</xdr:row>
      <xdr:rowOff>12900</xdr:rowOff>
    </xdr:to>
    <xdr:sp macro="" textlink="">
      <xdr:nvSpPr>
        <xdr:cNvPr id="67" name="楕円 66"/>
        <xdr:cNvSpPr/>
      </xdr:nvSpPr>
      <xdr:spPr bwMode="auto">
        <a:xfrm>
          <a:off x="5600700" y="2187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99277</xdr:rowOff>
    </xdr:from>
    <xdr:ext cx="762000" cy="259045"/>
    <xdr:sp macro="" textlink="">
      <xdr:nvSpPr>
        <xdr:cNvPr id="68" name="人口1人当たり決算額の推移該当値テキスト130"/>
        <xdr:cNvSpPr txBox="1"/>
      </xdr:nvSpPr>
      <xdr:spPr>
        <a:xfrm>
          <a:off x="5740400" y="203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32303</xdr:rowOff>
    </xdr:from>
    <xdr:to>
      <xdr:col>26</xdr:col>
      <xdr:colOff>101600</xdr:colOff>
      <xdr:row>13</xdr:row>
      <xdr:rowOff>133903</xdr:rowOff>
    </xdr:to>
    <xdr:sp macro="" textlink="">
      <xdr:nvSpPr>
        <xdr:cNvPr id="69" name="楕円 68"/>
        <xdr:cNvSpPr/>
      </xdr:nvSpPr>
      <xdr:spPr bwMode="auto">
        <a:xfrm>
          <a:off x="4953000" y="230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144080</xdr:rowOff>
    </xdr:from>
    <xdr:ext cx="736600" cy="259045"/>
    <xdr:sp macro="" textlink="">
      <xdr:nvSpPr>
        <xdr:cNvPr id="70" name="テキスト ボックス 69"/>
        <xdr:cNvSpPr txBox="1"/>
      </xdr:nvSpPr>
      <xdr:spPr>
        <a:xfrm>
          <a:off x="4622800" y="207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129778</xdr:rowOff>
    </xdr:from>
    <xdr:to>
      <xdr:col>22</xdr:col>
      <xdr:colOff>165100</xdr:colOff>
      <xdr:row>14</xdr:row>
      <xdr:rowOff>59928</xdr:rowOff>
    </xdr:to>
    <xdr:sp macro="" textlink="">
      <xdr:nvSpPr>
        <xdr:cNvPr id="71" name="楕円 70"/>
        <xdr:cNvSpPr/>
      </xdr:nvSpPr>
      <xdr:spPr bwMode="auto">
        <a:xfrm>
          <a:off x="4254500" y="2406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70105</xdr:rowOff>
    </xdr:from>
    <xdr:ext cx="762000" cy="259045"/>
    <xdr:sp macro="" textlink="">
      <xdr:nvSpPr>
        <xdr:cNvPr id="72" name="テキスト ボックス 71"/>
        <xdr:cNvSpPr txBox="1"/>
      </xdr:nvSpPr>
      <xdr:spPr>
        <a:xfrm>
          <a:off x="3924300" y="217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100298</xdr:rowOff>
    </xdr:from>
    <xdr:to>
      <xdr:col>19</xdr:col>
      <xdr:colOff>38100</xdr:colOff>
      <xdr:row>15</xdr:row>
      <xdr:rowOff>30448</xdr:rowOff>
    </xdr:to>
    <xdr:sp macro="" textlink="">
      <xdr:nvSpPr>
        <xdr:cNvPr id="73" name="楕円 72"/>
        <xdr:cNvSpPr/>
      </xdr:nvSpPr>
      <xdr:spPr bwMode="auto">
        <a:xfrm>
          <a:off x="3556000" y="2548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40625</xdr:rowOff>
    </xdr:from>
    <xdr:ext cx="762000" cy="259045"/>
    <xdr:sp macro="" textlink="">
      <xdr:nvSpPr>
        <xdr:cNvPr id="74" name="テキスト ボックス 73"/>
        <xdr:cNvSpPr txBox="1"/>
      </xdr:nvSpPr>
      <xdr:spPr>
        <a:xfrm>
          <a:off x="3225800" y="2317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154933</xdr:rowOff>
    </xdr:from>
    <xdr:to>
      <xdr:col>15</xdr:col>
      <xdr:colOff>101600</xdr:colOff>
      <xdr:row>15</xdr:row>
      <xdr:rowOff>85083</xdr:rowOff>
    </xdr:to>
    <xdr:sp macro="" textlink="">
      <xdr:nvSpPr>
        <xdr:cNvPr id="75" name="楕円 74"/>
        <xdr:cNvSpPr/>
      </xdr:nvSpPr>
      <xdr:spPr bwMode="auto">
        <a:xfrm>
          <a:off x="2857500" y="2602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95260</xdr:rowOff>
    </xdr:from>
    <xdr:ext cx="762000" cy="259045"/>
    <xdr:sp macro="" textlink="">
      <xdr:nvSpPr>
        <xdr:cNvPr id="76" name="テキスト ボックス 75"/>
        <xdr:cNvSpPr txBox="1"/>
      </xdr:nvSpPr>
      <xdr:spPr>
        <a:xfrm>
          <a:off x="2527300" y="237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216187</xdr:rowOff>
    </xdr:from>
    <xdr:to>
      <xdr:col>29</xdr:col>
      <xdr:colOff>127000</xdr:colOff>
      <xdr:row>34</xdr:row>
      <xdr:rowOff>230305</xdr:rowOff>
    </xdr:to>
    <xdr:cxnSp macro="">
      <xdr:nvCxnSpPr>
        <xdr:cNvPr id="111" name="直線コネクタ 110"/>
        <xdr:cNvCxnSpPr/>
      </xdr:nvCxnSpPr>
      <xdr:spPr bwMode="auto">
        <a:xfrm>
          <a:off x="5003800" y="6483637"/>
          <a:ext cx="647700" cy="14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186273</xdr:rowOff>
    </xdr:from>
    <xdr:to>
      <xdr:col>26</xdr:col>
      <xdr:colOff>50800</xdr:colOff>
      <xdr:row>34</xdr:row>
      <xdr:rowOff>216187</xdr:rowOff>
    </xdr:to>
    <xdr:cxnSp macro="">
      <xdr:nvCxnSpPr>
        <xdr:cNvPr id="114" name="直線コネクタ 113"/>
        <xdr:cNvCxnSpPr/>
      </xdr:nvCxnSpPr>
      <xdr:spPr bwMode="auto">
        <a:xfrm>
          <a:off x="4305300" y="6453723"/>
          <a:ext cx="698500" cy="2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186273</xdr:rowOff>
    </xdr:from>
    <xdr:to>
      <xdr:col>22</xdr:col>
      <xdr:colOff>114300</xdr:colOff>
      <xdr:row>34</xdr:row>
      <xdr:rowOff>264138</xdr:rowOff>
    </xdr:to>
    <xdr:cxnSp macro="">
      <xdr:nvCxnSpPr>
        <xdr:cNvPr id="117" name="直線コネクタ 116"/>
        <xdr:cNvCxnSpPr/>
      </xdr:nvCxnSpPr>
      <xdr:spPr bwMode="auto">
        <a:xfrm flipV="1">
          <a:off x="3606800" y="6453723"/>
          <a:ext cx="698500" cy="77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189695</xdr:rowOff>
    </xdr:from>
    <xdr:to>
      <xdr:col>22</xdr:col>
      <xdr:colOff>165100</xdr:colOff>
      <xdr:row>35</xdr:row>
      <xdr:rowOff>291295</xdr:rowOff>
    </xdr:to>
    <xdr:sp macro="" textlink="">
      <xdr:nvSpPr>
        <xdr:cNvPr id="118" name="フローチャート: 判断 117"/>
        <xdr:cNvSpPr/>
      </xdr:nvSpPr>
      <xdr:spPr bwMode="auto">
        <a:xfrm>
          <a:off x="4254500" y="68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276072</xdr:rowOff>
    </xdr:from>
    <xdr:ext cx="762000" cy="259045"/>
    <xdr:sp macro="" textlink="">
      <xdr:nvSpPr>
        <xdr:cNvPr id="119" name="テキスト ボックス 118"/>
        <xdr:cNvSpPr txBox="1"/>
      </xdr:nvSpPr>
      <xdr:spPr>
        <a:xfrm>
          <a:off x="3924300" y="688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264138</xdr:rowOff>
    </xdr:from>
    <xdr:to>
      <xdr:col>18</xdr:col>
      <xdr:colOff>177800</xdr:colOff>
      <xdr:row>35</xdr:row>
      <xdr:rowOff>53587</xdr:rowOff>
    </xdr:to>
    <xdr:cxnSp macro="">
      <xdr:nvCxnSpPr>
        <xdr:cNvPr id="120" name="直線コネクタ 119"/>
        <xdr:cNvCxnSpPr/>
      </xdr:nvCxnSpPr>
      <xdr:spPr bwMode="auto">
        <a:xfrm flipV="1">
          <a:off x="2908300" y="6531588"/>
          <a:ext cx="698500" cy="132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210758</xdr:rowOff>
    </xdr:from>
    <xdr:to>
      <xdr:col>19</xdr:col>
      <xdr:colOff>38100</xdr:colOff>
      <xdr:row>35</xdr:row>
      <xdr:rowOff>312358</xdr:rowOff>
    </xdr:to>
    <xdr:sp macro="" textlink="">
      <xdr:nvSpPr>
        <xdr:cNvPr id="121" name="フローチャート: 判断 120"/>
        <xdr:cNvSpPr/>
      </xdr:nvSpPr>
      <xdr:spPr bwMode="auto">
        <a:xfrm>
          <a:off x="3556000" y="682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297135</xdr:rowOff>
    </xdr:from>
    <xdr:ext cx="762000" cy="259045"/>
    <xdr:sp macro="" textlink="">
      <xdr:nvSpPr>
        <xdr:cNvPr id="122" name="テキスト ボックス 121"/>
        <xdr:cNvSpPr txBox="1"/>
      </xdr:nvSpPr>
      <xdr:spPr>
        <a:xfrm>
          <a:off x="3225800" y="69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206132</xdr:rowOff>
    </xdr:from>
    <xdr:to>
      <xdr:col>15</xdr:col>
      <xdr:colOff>101600</xdr:colOff>
      <xdr:row>35</xdr:row>
      <xdr:rowOff>307732</xdr:rowOff>
    </xdr:to>
    <xdr:sp macro="" textlink="">
      <xdr:nvSpPr>
        <xdr:cNvPr id="123" name="フローチャート: 判断 122"/>
        <xdr:cNvSpPr/>
      </xdr:nvSpPr>
      <xdr:spPr bwMode="auto">
        <a:xfrm>
          <a:off x="2857500" y="6816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292509</xdr:rowOff>
    </xdr:from>
    <xdr:ext cx="762000" cy="259045"/>
    <xdr:sp macro="" textlink="">
      <xdr:nvSpPr>
        <xdr:cNvPr id="124" name="テキスト ボックス 123"/>
        <xdr:cNvSpPr txBox="1"/>
      </xdr:nvSpPr>
      <xdr:spPr>
        <a:xfrm>
          <a:off x="2527300" y="69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179505</xdr:rowOff>
    </xdr:from>
    <xdr:to>
      <xdr:col>29</xdr:col>
      <xdr:colOff>177800</xdr:colOff>
      <xdr:row>34</xdr:row>
      <xdr:rowOff>281105</xdr:rowOff>
    </xdr:to>
    <xdr:sp macro="" textlink="">
      <xdr:nvSpPr>
        <xdr:cNvPr id="130" name="楕円 129"/>
        <xdr:cNvSpPr/>
      </xdr:nvSpPr>
      <xdr:spPr bwMode="auto">
        <a:xfrm>
          <a:off x="5600700" y="6446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24582</xdr:rowOff>
    </xdr:from>
    <xdr:ext cx="762000" cy="259045"/>
    <xdr:sp macro="" textlink="">
      <xdr:nvSpPr>
        <xdr:cNvPr id="131" name="人口1人当たり決算額の推移該当値テキスト445"/>
        <xdr:cNvSpPr txBox="1"/>
      </xdr:nvSpPr>
      <xdr:spPr>
        <a:xfrm>
          <a:off x="5740400" y="629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165387</xdr:rowOff>
    </xdr:from>
    <xdr:to>
      <xdr:col>26</xdr:col>
      <xdr:colOff>101600</xdr:colOff>
      <xdr:row>34</xdr:row>
      <xdr:rowOff>266987</xdr:rowOff>
    </xdr:to>
    <xdr:sp macro="" textlink="">
      <xdr:nvSpPr>
        <xdr:cNvPr id="132" name="楕円 131"/>
        <xdr:cNvSpPr/>
      </xdr:nvSpPr>
      <xdr:spPr bwMode="auto">
        <a:xfrm>
          <a:off x="4953000" y="6432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277164</xdr:rowOff>
    </xdr:from>
    <xdr:ext cx="736600" cy="259045"/>
    <xdr:sp macro="" textlink="">
      <xdr:nvSpPr>
        <xdr:cNvPr id="133" name="テキスト ボックス 132"/>
        <xdr:cNvSpPr txBox="1"/>
      </xdr:nvSpPr>
      <xdr:spPr>
        <a:xfrm>
          <a:off x="4622800" y="6201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135473</xdr:rowOff>
    </xdr:from>
    <xdr:to>
      <xdr:col>22</xdr:col>
      <xdr:colOff>165100</xdr:colOff>
      <xdr:row>34</xdr:row>
      <xdr:rowOff>237072</xdr:rowOff>
    </xdr:to>
    <xdr:sp macro="" textlink="">
      <xdr:nvSpPr>
        <xdr:cNvPr id="134" name="楕円 133"/>
        <xdr:cNvSpPr/>
      </xdr:nvSpPr>
      <xdr:spPr bwMode="auto">
        <a:xfrm>
          <a:off x="4254500" y="640292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247250</xdr:rowOff>
    </xdr:from>
    <xdr:ext cx="762000" cy="259045"/>
    <xdr:sp macro="" textlink="">
      <xdr:nvSpPr>
        <xdr:cNvPr id="135" name="テキスト ボックス 134"/>
        <xdr:cNvSpPr txBox="1"/>
      </xdr:nvSpPr>
      <xdr:spPr>
        <a:xfrm>
          <a:off x="3924300" y="61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213338</xdr:rowOff>
    </xdr:from>
    <xdr:to>
      <xdr:col>19</xdr:col>
      <xdr:colOff>38100</xdr:colOff>
      <xdr:row>34</xdr:row>
      <xdr:rowOff>314938</xdr:rowOff>
    </xdr:to>
    <xdr:sp macro="" textlink="">
      <xdr:nvSpPr>
        <xdr:cNvPr id="136" name="楕円 135"/>
        <xdr:cNvSpPr/>
      </xdr:nvSpPr>
      <xdr:spPr bwMode="auto">
        <a:xfrm>
          <a:off x="3556000" y="6480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325115</xdr:rowOff>
    </xdr:from>
    <xdr:ext cx="762000" cy="259045"/>
    <xdr:sp macro="" textlink="">
      <xdr:nvSpPr>
        <xdr:cNvPr id="137" name="テキスト ボックス 136"/>
        <xdr:cNvSpPr txBox="1"/>
      </xdr:nvSpPr>
      <xdr:spPr>
        <a:xfrm>
          <a:off x="3225800" y="624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2787</xdr:rowOff>
    </xdr:from>
    <xdr:to>
      <xdr:col>15</xdr:col>
      <xdr:colOff>101600</xdr:colOff>
      <xdr:row>35</xdr:row>
      <xdr:rowOff>104387</xdr:rowOff>
    </xdr:to>
    <xdr:sp macro="" textlink="">
      <xdr:nvSpPr>
        <xdr:cNvPr id="138" name="楕円 137"/>
        <xdr:cNvSpPr/>
      </xdr:nvSpPr>
      <xdr:spPr bwMode="auto">
        <a:xfrm>
          <a:off x="2857500" y="6613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114564</xdr:rowOff>
    </xdr:from>
    <xdr:ext cx="762000" cy="259045"/>
    <xdr:sp macro="" textlink="">
      <xdr:nvSpPr>
        <xdr:cNvPr id="139" name="テキスト ボックス 138"/>
        <xdr:cNvSpPr txBox="1"/>
      </xdr:nvSpPr>
      <xdr:spPr>
        <a:xfrm>
          <a:off x="2527300" y="638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8,310
8,254
992.36
10,676,887
9,996,454
650,161
6,277,532
12,741,512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154605</xdr:rowOff>
    </xdr:from>
    <xdr:to>
      <xdr:col>24</xdr:col>
      <xdr:colOff>63500</xdr:colOff>
      <xdr:row>34</xdr:row>
      <xdr:rowOff>30310</xdr:rowOff>
    </xdr:to>
    <xdr:cxnSp macro="">
      <xdr:nvCxnSpPr>
        <xdr:cNvPr id="59" name="直線コネクタ 58"/>
        <xdr:cNvCxnSpPr/>
      </xdr:nvCxnSpPr>
      <xdr:spPr>
        <a:xfrm flipV="1">
          <a:off x="3797300" y="5812455"/>
          <a:ext cx="838200" cy="4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30310</xdr:rowOff>
    </xdr:from>
    <xdr:to>
      <xdr:col>19</xdr:col>
      <xdr:colOff>177800</xdr:colOff>
      <xdr:row>34</xdr:row>
      <xdr:rowOff>83062</xdr:rowOff>
    </xdr:to>
    <xdr:cxnSp macro="">
      <xdr:nvCxnSpPr>
        <xdr:cNvPr id="62" name="直線コネクタ 61"/>
        <xdr:cNvCxnSpPr/>
      </xdr:nvCxnSpPr>
      <xdr:spPr>
        <a:xfrm flipV="1">
          <a:off x="2908300" y="5859610"/>
          <a:ext cx="889000" cy="5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83062</xdr:rowOff>
    </xdr:from>
    <xdr:to>
      <xdr:col>15</xdr:col>
      <xdr:colOff>50800</xdr:colOff>
      <xdr:row>36</xdr:row>
      <xdr:rowOff>99229</xdr:rowOff>
    </xdr:to>
    <xdr:cxnSp macro="">
      <xdr:nvCxnSpPr>
        <xdr:cNvPr id="65" name="直線コネクタ 64"/>
        <xdr:cNvCxnSpPr/>
      </xdr:nvCxnSpPr>
      <xdr:spPr>
        <a:xfrm flipV="1">
          <a:off x="2019300" y="5912362"/>
          <a:ext cx="889000" cy="35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90592</xdr:rowOff>
    </xdr:from>
    <xdr:to>
      <xdr:col>15</xdr:col>
      <xdr:colOff>101600</xdr:colOff>
      <xdr:row>36</xdr:row>
      <xdr:rowOff>20742</xdr:rowOff>
    </xdr:to>
    <xdr:sp macro="" textlink="">
      <xdr:nvSpPr>
        <xdr:cNvPr id="66" name="フローチャート: 判断 65"/>
        <xdr:cNvSpPr/>
      </xdr:nvSpPr>
      <xdr:spPr>
        <a:xfrm>
          <a:off x="2857500" y="609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11869</xdr:rowOff>
    </xdr:from>
    <xdr:ext cx="599010" cy="259045"/>
    <xdr:sp macro="" textlink="">
      <xdr:nvSpPr>
        <xdr:cNvPr id="67" name="テキスト ボックス 66"/>
        <xdr:cNvSpPr txBox="1"/>
      </xdr:nvSpPr>
      <xdr:spPr>
        <a:xfrm>
          <a:off x="2608795" y="618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99229</xdr:rowOff>
    </xdr:from>
    <xdr:to>
      <xdr:col>10</xdr:col>
      <xdr:colOff>114300</xdr:colOff>
      <xdr:row>37</xdr:row>
      <xdr:rowOff>23260</xdr:rowOff>
    </xdr:to>
    <xdr:cxnSp macro="">
      <xdr:nvCxnSpPr>
        <xdr:cNvPr id="68" name="直線コネクタ 67"/>
        <xdr:cNvCxnSpPr/>
      </xdr:nvCxnSpPr>
      <xdr:spPr>
        <a:xfrm flipV="1">
          <a:off x="1130300" y="6271429"/>
          <a:ext cx="889000" cy="9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64110</xdr:rowOff>
    </xdr:from>
    <xdr:to>
      <xdr:col>10</xdr:col>
      <xdr:colOff>165100</xdr:colOff>
      <xdr:row>36</xdr:row>
      <xdr:rowOff>165710</xdr:rowOff>
    </xdr:to>
    <xdr:sp macro="" textlink="">
      <xdr:nvSpPr>
        <xdr:cNvPr id="69" name="フローチャート: 判断 68"/>
        <xdr:cNvSpPr/>
      </xdr:nvSpPr>
      <xdr:spPr>
        <a:xfrm>
          <a:off x="1968500" y="62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156837</xdr:rowOff>
    </xdr:from>
    <xdr:ext cx="599010" cy="259045"/>
    <xdr:sp macro="" textlink="">
      <xdr:nvSpPr>
        <xdr:cNvPr id="70" name="テキスト ボックス 69"/>
        <xdr:cNvSpPr txBox="1"/>
      </xdr:nvSpPr>
      <xdr:spPr>
        <a:xfrm>
          <a:off x="1719795" y="632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89293</xdr:rowOff>
    </xdr:from>
    <xdr:to>
      <xdr:col>6</xdr:col>
      <xdr:colOff>38100</xdr:colOff>
      <xdr:row>37</xdr:row>
      <xdr:rowOff>19443</xdr:rowOff>
    </xdr:to>
    <xdr:sp macro="" textlink="">
      <xdr:nvSpPr>
        <xdr:cNvPr id="71" name="フローチャート: 判断 70"/>
        <xdr:cNvSpPr/>
      </xdr:nvSpPr>
      <xdr:spPr>
        <a:xfrm>
          <a:off x="1079500" y="626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35970</xdr:rowOff>
    </xdr:from>
    <xdr:ext cx="599010" cy="259045"/>
    <xdr:sp macro="" textlink="">
      <xdr:nvSpPr>
        <xdr:cNvPr id="72" name="テキスト ボックス 71"/>
        <xdr:cNvSpPr txBox="1"/>
      </xdr:nvSpPr>
      <xdr:spPr>
        <a:xfrm>
          <a:off x="830795" y="603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103805</xdr:rowOff>
    </xdr:from>
    <xdr:to>
      <xdr:col>24</xdr:col>
      <xdr:colOff>114300</xdr:colOff>
      <xdr:row>34</xdr:row>
      <xdr:rowOff>33955</xdr:rowOff>
    </xdr:to>
    <xdr:sp macro="" textlink="">
      <xdr:nvSpPr>
        <xdr:cNvPr id="78" name="楕円 77"/>
        <xdr:cNvSpPr/>
      </xdr:nvSpPr>
      <xdr:spPr>
        <a:xfrm>
          <a:off x="4584700" y="576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126682</xdr:rowOff>
    </xdr:from>
    <xdr:ext cx="599010" cy="259045"/>
    <xdr:sp macro="" textlink="">
      <xdr:nvSpPr>
        <xdr:cNvPr id="79" name="人件費該当値テキスト"/>
        <xdr:cNvSpPr txBox="1"/>
      </xdr:nvSpPr>
      <xdr:spPr>
        <a:xfrm>
          <a:off x="4686300" y="56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150960</xdr:rowOff>
    </xdr:from>
    <xdr:to>
      <xdr:col>20</xdr:col>
      <xdr:colOff>38100</xdr:colOff>
      <xdr:row>34</xdr:row>
      <xdr:rowOff>81110</xdr:rowOff>
    </xdr:to>
    <xdr:sp macro="" textlink="">
      <xdr:nvSpPr>
        <xdr:cNvPr id="80" name="楕円 79"/>
        <xdr:cNvSpPr/>
      </xdr:nvSpPr>
      <xdr:spPr>
        <a:xfrm>
          <a:off x="3746500" y="580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97637</xdr:rowOff>
    </xdr:from>
    <xdr:ext cx="599010" cy="259045"/>
    <xdr:sp macro="" textlink="">
      <xdr:nvSpPr>
        <xdr:cNvPr id="81" name="テキスト ボックス 80"/>
        <xdr:cNvSpPr txBox="1"/>
      </xdr:nvSpPr>
      <xdr:spPr>
        <a:xfrm>
          <a:off x="3497795" y="558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32262</xdr:rowOff>
    </xdr:from>
    <xdr:to>
      <xdr:col>15</xdr:col>
      <xdr:colOff>101600</xdr:colOff>
      <xdr:row>34</xdr:row>
      <xdr:rowOff>133862</xdr:rowOff>
    </xdr:to>
    <xdr:sp macro="" textlink="">
      <xdr:nvSpPr>
        <xdr:cNvPr id="82" name="楕円 81"/>
        <xdr:cNvSpPr/>
      </xdr:nvSpPr>
      <xdr:spPr>
        <a:xfrm>
          <a:off x="2857500" y="586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150389</xdr:rowOff>
    </xdr:from>
    <xdr:ext cx="599010" cy="259045"/>
    <xdr:sp macro="" textlink="">
      <xdr:nvSpPr>
        <xdr:cNvPr id="83" name="テキスト ボックス 82"/>
        <xdr:cNvSpPr txBox="1"/>
      </xdr:nvSpPr>
      <xdr:spPr>
        <a:xfrm>
          <a:off x="2608795" y="563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48429</xdr:rowOff>
    </xdr:from>
    <xdr:to>
      <xdr:col>10</xdr:col>
      <xdr:colOff>165100</xdr:colOff>
      <xdr:row>36</xdr:row>
      <xdr:rowOff>150029</xdr:rowOff>
    </xdr:to>
    <xdr:sp macro="" textlink="">
      <xdr:nvSpPr>
        <xdr:cNvPr id="84" name="楕円 83"/>
        <xdr:cNvSpPr/>
      </xdr:nvSpPr>
      <xdr:spPr>
        <a:xfrm>
          <a:off x="1968500" y="622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166556</xdr:rowOff>
    </xdr:from>
    <xdr:ext cx="599010" cy="259045"/>
    <xdr:sp macro="" textlink="">
      <xdr:nvSpPr>
        <xdr:cNvPr id="85" name="テキスト ボックス 84"/>
        <xdr:cNvSpPr txBox="1"/>
      </xdr:nvSpPr>
      <xdr:spPr>
        <a:xfrm>
          <a:off x="1719795" y="599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143910</xdr:rowOff>
    </xdr:from>
    <xdr:to>
      <xdr:col>6</xdr:col>
      <xdr:colOff>38100</xdr:colOff>
      <xdr:row>37</xdr:row>
      <xdr:rowOff>74060</xdr:rowOff>
    </xdr:to>
    <xdr:sp macro="" textlink="">
      <xdr:nvSpPr>
        <xdr:cNvPr id="86" name="楕円 85"/>
        <xdr:cNvSpPr/>
      </xdr:nvSpPr>
      <xdr:spPr>
        <a:xfrm>
          <a:off x="1079500" y="63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65187</xdr:rowOff>
    </xdr:from>
    <xdr:ext cx="599010" cy="259045"/>
    <xdr:sp macro="" textlink="">
      <xdr:nvSpPr>
        <xdr:cNvPr id="87" name="テキスト ボックス 86"/>
        <xdr:cNvSpPr txBox="1"/>
      </xdr:nvSpPr>
      <xdr:spPr>
        <a:xfrm>
          <a:off x="830795" y="640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122010</xdr:rowOff>
    </xdr:from>
    <xdr:to>
      <xdr:col>24</xdr:col>
      <xdr:colOff>63500</xdr:colOff>
      <xdr:row>58</xdr:row>
      <xdr:rowOff>126040</xdr:rowOff>
    </xdr:to>
    <xdr:cxnSp macro="">
      <xdr:nvCxnSpPr>
        <xdr:cNvPr id="118" name="直線コネクタ 117"/>
        <xdr:cNvCxnSpPr/>
      </xdr:nvCxnSpPr>
      <xdr:spPr>
        <a:xfrm>
          <a:off x="3797300" y="10066110"/>
          <a:ext cx="838200" cy="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119110</xdr:rowOff>
    </xdr:from>
    <xdr:to>
      <xdr:col>19</xdr:col>
      <xdr:colOff>177800</xdr:colOff>
      <xdr:row>58</xdr:row>
      <xdr:rowOff>122010</xdr:rowOff>
    </xdr:to>
    <xdr:cxnSp macro="">
      <xdr:nvCxnSpPr>
        <xdr:cNvPr id="121" name="直線コネクタ 120"/>
        <xdr:cNvCxnSpPr/>
      </xdr:nvCxnSpPr>
      <xdr:spPr>
        <a:xfrm>
          <a:off x="2908300" y="10063210"/>
          <a:ext cx="889000" cy="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3" name="テキスト ボックス 122"/>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112261</xdr:rowOff>
    </xdr:from>
    <xdr:to>
      <xdr:col>15</xdr:col>
      <xdr:colOff>50800</xdr:colOff>
      <xdr:row>58</xdr:row>
      <xdr:rowOff>119110</xdr:rowOff>
    </xdr:to>
    <xdr:cxnSp macro="">
      <xdr:nvCxnSpPr>
        <xdr:cNvPr id="124" name="直線コネクタ 123"/>
        <xdr:cNvCxnSpPr/>
      </xdr:nvCxnSpPr>
      <xdr:spPr>
        <a:xfrm>
          <a:off x="2019300" y="10056361"/>
          <a:ext cx="8890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52919</xdr:rowOff>
    </xdr:from>
    <xdr:to>
      <xdr:col>15</xdr:col>
      <xdr:colOff>101600</xdr:colOff>
      <xdr:row>58</xdr:row>
      <xdr:rowOff>154519</xdr:rowOff>
    </xdr:to>
    <xdr:sp macro="" textlink="">
      <xdr:nvSpPr>
        <xdr:cNvPr id="125" name="フローチャート: 判断 124"/>
        <xdr:cNvSpPr/>
      </xdr:nvSpPr>
      <xdr:spPr>
        <a:xfrm>
          <a:off x="2857500" y="999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171046</xdr:rowOff>
    </xdr:from>
    <xdr:ext cx="599010" cy="259045"/>
    <xdr:sp macro="" textlink="">
      <xdr:nvSpPr>
        <xdr:cNvPr id="126" name="テキスト ボックス 125"/>
        <xdr:cNvSpPr txBox="1"/>
      </xdr:nvSpPr>
      <xdr:spPr>
        <a:xfrm>
          <a:off x="2608795" y="977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90237</xdr:rowOff>
    </xdr:from>
    <xdr:to>
      <xdr:col>10</xdr:col>
      <xdr:colOff>114300</xdr:colOff>
      <xdr:row>58</xdr:row>
      <xdr:rowOff>112261</xdr:rowOff>
    </xdr:to>
    <xdr:cxnSp macro="">
      <xdr:nvCxnSpPr>
        <xdr:cNvPr id="127" name="直線コネクタ 126"/>
        <xdr:cNvCxnSpPr/>
      </xdr:nvCxnSpPr>
      <xdr:spPr>
        <a:xfrm>
          <a:off x="1130300" y="10034337"/>
          <a:ext cx="889000" cy="2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55375</xdr:rowOff>
    </xdr:from>
    <xdr:to>
      <xdr:col>10</xdr:col>
      <xdr:colOff>165100</xdr:colOff>
      <xdr:row>58</xdr:row>
      <xdr:rowOff>156975</xdr:rowOff>
    </xdr:to>
    <xdr:sp macro="" textlink="">
      <xdr:nvSpPr>
        <xdr:cNvPr id="128" name="フローチャート: 判断 127"/>
        <xdr:cNvSpPr/>
      </xdr:nvSpPr>
      <xdr:spPr>
        <a:xfrm>
          <a:off x="1968500" y="999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2052</xdr:rowOff>
    </xdr:from>
    <xdr:ext cx="599010" cy="259045"/>
    <xdr:sp macro="" textlink="">
      <xdr:nvSpPr>
        <xdr:cNvPr id="129" name="テキスト ボックス 128"/>
        <xdr:cNvSpPr txBox="1"/>
      </xdr:nvSpPr>
      <xdr:spPr>
        <a:xfrm>
          <a:off x="1719795" y="977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63660</xdr:rowOff>
    </xdr:from>
    <xdr:to>
      <xdr:col>6</xdr:col>
      <xdr:colOff>38100</xdr:colOff>
      <xdr:row>58</xdr:row>
      <xdr:rowOff>165260</xdr:rowOff>
    </xdr:to>
    <xdr:sp macro="" textlink="">
      <xdr:nvSpPr>
        <xdr:cNvPr id="130" name="フローチャート: 判断 129"/>
        <xdr:cNvSpPr/>
      </xdr:nvSpPr>
      <xdr:spPr>
        <a:xfrm>
          <a:off x="1079500" y="100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156387</xdr:rowOff>
    </xdr:from>
    <xdr:ext cx="599010" cy="259045"/>
    <xdr:sp macro="" textlink="">
      <xdr:nvSpPr>
        <xdr:cNvPr id="131" name="テキスト ボックス 130"/>
        <xdr:cNvSpPr txBox="1"/>
      </xdr:nvSpPr>
      <xdr:spPr>
        <a:xfrm>
          <a:off x="830795" y="101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75240</xdr:rowOff>
    </xdr:from>
    <xdr:to>
      <xdr:col>24</xdr:col>
      <xdr:colOff>114300</xdr:colOff>
      <xdr:row>59</xdr:row>
      <xdr:rowOff>5390</xdr:rowOff>
    </xdr:to>
    <xdr:sp macro="" textlink="">
      <xdr:nvSpPr>
        <xdr:cNvPr id="137" name="楕円 136"/>
        <xdr:cNvSpPr/>
      </xdr:nvSpPr>
      <xdr:spPr>
        <a:xfrm>
          <a:off x="4584700" y="1001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71210</xdr:rowOff>
    </xdr:from>
    <xdr:to>
      <xdr:col>20</xdr:col>
      <xdr:colOff>38100</xdr:colOff>
      <xdr:row>59</xdr:row>
      <xdr:rowOff>1360</xdr:rowOff>
    </xdr:to>
    <xdr:sp macro="" textlink="">
      <xdr:nvSpPr>
        <xdr:cNvPr id="139" name="楕円 138"/>
        <xdr:cNvSpPr/>
      </xdr:nvSpPr>
      <xdr:spPr>
        <a:xfrm>
          <a:off x="3746500" y="100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17887</xdr:rowOff>
    </xdr:from>
    <xdr:ext cx="599010" cy="259045"/>
    <xdr:sp macro="" textlink="">
      <xdr:nvSpPr>
        <xdr:cNvPr id="140" name="テキスト ボックス 139"/>
        <xdr:cNvSpPr txBox="1"/>
      </xdr:nvSpPr>
      <xdr:spPr>
        <a:xfrm>
          <a:off x="3497795" y="979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68310</xdr:rowOff>
    </xdr:from>
    <xdr:to>
      <xdr:col>15</xdr:col>
      <xdr:colOff>101600</xdr:colOff>
      <xdr:row>58</xdr:row>
      <xdr:rowOff>169910</xdr:rowOff>
    </xdr:to>
    <xdr:sp macro="" textlink="">
      <xdr:nvSpPr>
        <xdr:cNvPr id="141" name="楕円 140"/>
        <xdr:cNvSpPr/>
      </xdr:nvSpPr>
      <xdr:spPr>
        <a:xfrm>
          <a:off x="2857500" y="100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161037</xdr:rowOff>
    </xdr:from>
    <xdr:ext cx="599010" cy="259045"/>
    <xdr:sp macro="" textlink="">
      <xdr:nvSpPr>
        <xdr:cNvPr id="142" name="テキスト ボックス 141"/>
        <xdr:cNvSpPr txBox="1"/>
      </xdr:nvSpPr>
      <xdr:spPr>
        <a:xfrm>
          <a:off x="2608795" y="1010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61461</xdr:rowOff>
    </xdr:from>
    <xdr:to>
      <xdr:col>10</xdr:col>
      <xdr:colOff>165100</xdr:colOff>
      <xdr:row>58</xdr:row>
      <xdr:rowOff>163061</xdr:rowOff>
    </xdr:to>
    <xdr:sp macro="" textlink="">
      <xdr:nvSpPr>
        <xdr:cNvPr id="143" name="楕円 142"/>
        <xdr:cNvSpPr/>
      </xdr:nvSpPr>
      <xdr:spPr>
        <a:xfrm>
          <a:off x="1968500" y="100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154188</xdr:rowOff>
    </xdr:from>
    <xdr:ext cx="599010" cy="259045"/>
    <xdr:sp macro="" textlink="">
      <xdr:nvSpPr>
        <xdr:cNvPr id="144" name="テキスト ボックス 143"/>
        <xdr:cNvSpPr txBox="1"/>
      </xdr:nvSpPr>
      <xdr:spPr>
        <a:xfrm>
          <a:off x="1719795" y="1009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39437</xdr:rowOff>
    </xdr:from>
    <xdr:to>
      <xdr:col>6</xdr:col>
      <xdr:colOff>38100</xdr:colOff>
      <xdr:row>58</xdr:row>
      <xdr:rowOff>141037</xdr:rowOff>
    </xdr:to>
    <xdr:sp macro="" textlink="">
      <xdr:nvSpPr>
        <xdr:cNvPr id="145" name="楕円 144"/>
        <xdr:cNvSpPr/>
      </xdr:nvSpPr>
      <xdr:spPr>
        <a:xfrm>
          <a:off x="1079500" y="998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157564</xdr:rowOff>
    </xdr:from>
    <xdr:ext cx="599010" cy="259045"/>
    <xdr:sp macro="" textlink="">
      <xdr:nvSpPr>
        <xdr:cNvPr id="146" name="テキスト ボックス 145"/>
        <xdr:cNvSpPr txBox="1"/>
      </xdr:nvSpPr>
      <xdr:spPr>
        <a:xfrm>
          <a:off x="830795" y="975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120579</xdr:rowOff>
    </xdr:from>
    <xdr:to>
      <xdr:col>24</xdr:col>
      <xdr:colOff>63500</xdr:colOff>
      <xdr:row>76</xdr:row>
      <xdr:rowOff>136598</xdr:rowOff>
    </xdr:to>
    <xdr:cxnSp macro="">
      <xdr:nvCxnSpPr>
        <xdr:cNvPr id="177" name="直線コネクタ 176"/>
        <xdr:cNvCxnSpPr/>
      </xdr:nvCxnSpPr>
      <xdr:spPr>
        <a:xfrm flipV="1">
          <a:off x="3797300" y="13150779"/>
          <a:ext cx="838200" cy="1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74675</xdr:rowOff>
    </xdr:from>
    <xdr:ext cx="534377" cy="259045"/>
    <xdr:sp macro="" textlink="">
      <xdr:nvSpPr>
        <xdr:cNvPr id="178" name="維持補修費平均値テキスト"/>
        <xdr:cNvSpPr txBox="1"/>
      </xdr:nvSpPr>
      <xdr:spPr>
        <a:xfrm>
          <a:off x="4686300" y="1327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92706</xdr:rowOff>
    </xdr:from>
    <xdr:to>
      <xdr:col>19</xdr:col>
      <xdr:colOff>177800</xdr:colOff>
      <xdr:row>76</xdr:row>
      <xdr:rowOff>136598</xdr:rowOff>
    </xdr:to>
    <xdr:cxnSp macro="">
      <xdr:nvCxnSpPr>
        <xdr:cNvPr id="180" name="直線コネクタ 179"/>
        <xdr:cNvCxnSpPr/>
      </xdr:nvCxnSpPr>
      <xdr:spPr>
        <a:xfrm>
          <a:off x="2908300" y="13122906"/>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10340</xdr:rowOff>
    </xdr:from>
    <xdr:ext cx="534377" cy="259045"/>
    <xdr:sp macro="" textlink="">
      <xdr:nvSpPr>
        <xdr:cNvPr id="182" name="テキスト ボックス 181"/>
        <xdr:cNvSpPr txBox="1"/>
      </xdr:nvSpPr>
      <xdr:spPr>
        <a:xfrm>
          <a:off x="3530111" y="133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92706</xdr:rowOff>
    </xdr:from>
    <xdr:to>
      <xdr:col>15</xdr:col>
      <xdr:colOff>50800</xdr:colOff>
      <xdr:row>76</xdr:row>
      <xdr:rowOff>159507</xdr:rowOff>
    </xdr:to>
    <xdr:cxnSp macro="">
      <xdr:nvCxnSpPr>
        <xdr:cNvPr id="183" name="直線コネクタ 182"/>
        <xdr:cNvCxnSpPr/>
      </xdr:nvCxnSpPr>
      <xdr:spPr>
        <a:xfrm flipV="1">
          <a:off x="2019300" y="13122906"/>
          <a:ext cx="889000" cy="6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95659</xdr:rowOff>
    </xdr:from>
    <xdr:to>
      <xdr:col>15</xdr:col>
      <xdr:colOff>101600</xdr:colOff>
      <xdr:row>78</xdr:row>
      <xdr:rowOff>25809</xdr:rowOff>
    </xdr:to>
    <xdr:sp macro="" textlink="">
      <xdr:nvSpPr>
        <xdr:cNvPr id="184" name="フローチャート: 判断 183"/>
        <xdr:cNvSpPr/>
      </xdr:nvSpPr>
      <xdr:spPr>
        <a:xfrm>
          <a:off x="2857500" y="13297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16936</xdr:rowOff>
    </xdr:from>
    <xdr:ext cx="534377" cy="259045"/>
    <xdr:sp macro="" textlink="">
      <xdr:nvSpPr>
        <xdr:cNvPr id="185" name="テキスト ボックス 184"/>
        <xdr:cNvSpPr txBox="1"/>
      </xdr:nvSpPr>
      <xdr:spPr>
        <a:xfrm>
          <a:off x="2641111" y="133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159507</xdr:rowOff>
    </xdr:from>
    <xdr:to>
      <xdr:col>10</xdr:col>
      <xdr:colOff>114300</xdr:colOff>
      <xdr:row>78</xdr:row>
      <xdr:rowOff>8925</xdr:rowOff>
    </xdr:to>
    <xdr:cxnSp macro="">
      <xdr:nvCxnSpPr>
        <xdr:cNvPr id="186" name="直線コネクタ 185"/>
        <xdr:cNvCxnSpPr/>
      </xdr:nvCxnSpPr>
      <xdr:spPr>
        <a:xfrm flipV="1">
          <a:off x="1130300" y="13189707"/>
          <a:ext cx="889000" cy="19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131158</xdr:rowOff>
    </xdr:from>
    <xdr:to>
      <xdr:col>10</xdr:col>
      <xdr:colOff>165100</xdr:colOff>
      <xdr:row>78</xdr:row>
      <xdr:rowOff>61308</xdr:rowOff>
    </xdr:to>
    <xdr:sp macro="" textlink="">
      <xdr:nvSpPr>
        <xdr:cNvPr id="187" name="フローチャート: 判断 186"/>
        <xdr:cNvSpPr/>
      </xdr:nvSpPr>
      <xdr:spPr>
        <a:xfrm>
          <a:off x="1968500" y="133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52435</xdr:rowOff>
    </xdr:from>
    <xdr:ext cx="534377" cy="259045"/>
    <xdr:sp macro="" textlink="">
      <xdr:nvSpPr>
        <xdr:cNvPr id="188" name="テキスト ボックス 187"/>
        <xdr:cNvSpPr txBox="1"/>
      </xdr:nvSpPr>
      <xdr:spPr>
        <a:xfrm>
          <a:off x="1752111" y="13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129933</xdr:rowOff>
    </xdr:from>
    <xdr:to>
      <xdr:col>6</xdr:col>
      <xdr:colOff>38100</xdr:colOff>
      <xdr:row>78</xdr:row>
      <xdr:rowOff>60083</xdr:rowOff>
    </xdr:to>
    <xdr:sp macro="" textlink="">
      <xdr:nvSpPr>
        <xdr:cNvPr id="189" name="フローチャート: 判断 188"/>
        <xdr:cNvSpPr/>
      </xdr:nvSpPr>
      <xdr:spPr>
        <a:xfrm>
          <a:off x="1079500" y="1333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51210</xdr:rowOff>
    </xdr:from>
    <xdr:ext cx="534377" cy="259045"/>
    <xdr:sp macro="" textlink="">
      <xdr:nvSpPr>
        <xdr:cNvPr id="190" name="テキスト ボックス 189"/>
        <xdr:cNvSpPr txBox="1"/>
      </xdr:nvSpPr>
      <xdr:spPr>
        <a:xfrm>
          <a:off x="863111" y="1342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69779</xdr:rowOff>
    </xdr:from>
    <xdr:to>
      <xdr:col>24</xdr:col>
      <xdr:colOff>114300</xdr:colOff>
      <xdr:row>76</xdr:row>
      <xdr:rowOff>171379</xdr:rowOff>
    </xdr:to>
    <xdr:sp macro="" textlink="">
      <xdr:nvSpPr>
        <xdr:cNvPr id="196" name="楕円 195"/>
        <xdr:cNvSpPr/>
      </xdr:nvSpPr>
      <xdr:spPr>
        <a:xfrm>
          <a:off x="4584700" y="130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92656</xdr:rowOff>
    </xdr:from>
    <xdr:ext cx="534377" cy="259045"/>
    <xdr:sp macro="" textlink="">
      <xdr:nvSpPr>
        <xdr:cNvPr id="197" name="維持補修費該当値テキスト"/>
        <xdr:cNvSpPr txBox="1"/>
      </xdr:nvSpPr>
      <xdr:spPr>
        <a:xfrm>
          <a:off x="4686300" y="129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85798</xdr:rowOff>
    </xdr:from>
    <xdr:to>
      <xdr:col>20</xdr:col>
      <xdr:colOff>38100</xdr:colOff>
      <xdr:row>77</xdr:row>
      <xdr:rowOff>15948</xdr:rowOff>
    </xdr:to>
    <xdr:sp macro="" textlink="">
      <xdr:nvSpPr>
        <xdr:cNvPr id="198" name="楕円 197"/>
        <xdr:cNvSpPr/>
      </xdr:nvSpPr>
      <xdr:spPr>
        <a:xfrm>
          <a:off x="3746500" y="131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32475</xdr:rowOff>
    </xdr:from>
    <xdr:ext cx="534377" cy="259045"/>
    <xdr:sp macro="" textlink="">
      <xdr:nvSpPr>
        <xdr:cNvPr id="199" name="テキスト ボックス 198"/>
        <xdr:cNvSpPr txBox="1"/>
      </xdr:nvSpPr>
      <xdr:spPr>
        <a:xfrm>
          <a:off x="3530111" y="1289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41906</xdr:rowOff>
    </xdr:from>
    <xdr:to>
      <xdr:col>15</xdr:col>
      <xdr:colOff>101600</xdr:colOff>
      <xdr:row>76</xdr:row>
      <xdr:rowOff>143506</xdr:rowOff>
    </xdr:to>
    <xdr:sp macro="" textlink="">
      <xdr:nvSpPr>
        <xdr:cNvPr id="200" name="楕円 199"/>
        <xdr:cNvSpPr/>
      </xdr:nvSpPr>
      <xdr:spPr>
        <a:xfrm>
          <a:off x="2857500" y="130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160034</xdr:rowOff>
    </xdr:from>
    <xdr:ext cx="534377" cy="259045"/>
    <xdr:sp macro="" textlink="">
      <xdr:nvSpPr>
        <xdr:cNvPr id="201" name="テキスト ボックス 200"/>
        <xdr:cNvSpPr txBox="1"/>
      </xdr:nvSpPr>
      <xdr:spPr>
        <a:xfrm>
          <a:off x="2641111" y="128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108707</xdr:rowOff>
    </xdr:from>
    <xdr:to>
      <xdr:col>10</xdr:col>
      <xdr:colOff>165100</xdr:colOff>
      <xdr:row>77</xdr:row>
      <xdr:rowOff>38857</xdr:rowOff>
    </xdr:to>
    <xdr:sp macro="" textlink="">
      <xdr:nvSpPr>
        <xdr:cNvPr id="202" name="楕円 201"/>
        <xdr:cNvSpPr/>
      </xdr:nvSpPr>
      <xdr:spPr>
        <a:xfrm>
          <a:off x="1968500" y="131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55384</xdr:rowOff>
    </xdr:from>
    <xdr:ext cx="534377" cy="259045"/>
    <xdr:sp macro="" textlink="">
      <xdr:nvSpPr>
        <xdr:cNvPr id="203" name="テキスト ボックス 202"/>
        <xdr:cNvSpPr txBox="1"/>
      </xdr:nvSpPr>
      <xdr:spPr>
        <a:xfrm>
          <a:off x="1752111" y="129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129575</xdr:rowOff>
    </xdr:from>
    <xdr:to>
      <xdr:col>6</xdr:col>
      <xdr:colOff>38100</xdr:colOff>
      <xdr:row>78</xdr:row>
      <xdr:rowOff>59725</xdr:rowOff>
    </xdr:to>
    <xdr:sp macro="" textlink="">
      <xdr:nvSpPr>
        <xdr:cNvPr id="204" name="楕円 203"/>
        <xdr:cNvSpPr/>
      </xdr:nvSpPr>
      <xdr:spPr>
        <a:xfrm>
          <a:off x="1079500" y="133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76252</xdr:rowOff>
    </xdr:from>
    <xdr:ext cx="534377" cy="259045"/>
    <xdr:sp macro="" textlink="">
      <xdr:nvSpPr>
        <xdr:cNvPr id="205" name="テキスト ボックス 204"/>
        <xdr:cNvSpPr txBox="1"/>
      </xdr:nvSpPr>
      <xdr:spPr>
        <a:xfrm>
          <a:off x="863111" y="1310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147473</xdr:rowOff>
    </xdr:from>
    <xdr:to>
      <xdr:col>24</xdr:col>
      <xdr:colOff>63500</xdr:colOff>
      <xdr:row>94</xdr:row>
      <xdr:rowOff>162471</xdr:rowOff>
    </xdr:to>
    <xdr:cxnSp macro="">
      <xdr:nvCxnSpPr>
        <xdr:cNvPr id="235" name="直線コネクタ 234"/>
        <xdr:cNvCxnSpPr/>
      </xdr:nvCxnSpPr>
      <xdr:spPr>
        <a:xfrm>
          <a:off x="3797300" y="16263773"/>
          <a:ext cx="838200" cy="1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147473</xdr:rowOff>
    </xdr:from>
    <xdr:to>
      <xdr:col>19</xdr:col>
      <xdr:colOff>177800</xdr:colOff>
      <xdr:row>96</xdr:row>
      <xdr:rowOff>123673</xdr:rowOff>
    </xdr:to>
    <xdr:cxnSp macro="">
      <xdr:nvCxnSpPr>
        <xdr:cNvPr id="238" name="直線コネクタ 237"/>
        <xdr:cNvCxnSpPr/>
      </xdr:nvCxnSpPr>
      <xdr:spPr>
        <a:xfrm flipV="1">
          <a:off x="2908300" y="16263773"/>
          <a:ext cx="889000" cy="3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95008</xdr:rowOff>
    </xdr:from>
    <xdr:to>
      <xdr:col>15</xdr:col>
      <xdr:colOff>50800</xdr:colOff>
      <xdr:row>96</xdr:row>
      <xdr:rowOff>123673</xdr:rowOff>
    </xdr:to>
    <xdr:cxnSp macro="">
      <xdr:nvCxnSpPr>
        <xdr:cNvPr id="241" name="直線コネクタ 240"/>
        <xdr:cNvCxnSpPr/>
      </xdr:nvCxnSpPr>
      <xdr:spPr>
        <a:xfrm>
          <a:off x="2019300" y="16554208"/>
          <a:ext cx="889000" cy="2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89370</xdr:rowOff>
    </xdr:from>
    <xdr:to>
      <xdr:col>15</xdr:col>
      <xdr:colOff>101600</xdr:colOff>
      <xdr:row>96</xdr:row>
      <xdr:rowOff>19520</xdr:rowOff>
    </xdr:to>
    <xdr:sp macro="" textlink="">
      <xdr:nvSpPr>
        <xdr:cNvPr id="242" name="フローチャート: 判断 241"/>
        <xdr:cNvSpPr/>
      </xdr:nvSpPr>
      <xdr:spPr>
        <a:xfrm>
          <a:off x="28575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36047</xdr:rowOff>
    </xdr:from>
    <xdr:ext cx="534377" cy="259045"/>
    <xdr:sp macro="" textlink="">
      <xdr:nvSpPr>
        <xdr:cNvPr id="243" name="テキスト ボックス 242"/>
        <xdr:cNvSpPr txBox="1"/>
      </xdr:nvSpPr>
      <xdr:spPr>
        <a:xfrm>
          <a:off x="2641111" y="161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95008</xdr:rowOff>
    </xdr:from>
    <xdr:to>
      <xdr:col>10</xdr:col>
      <xdr:colOff>114300</xdr:colOff>
      <xdr:row>96</xdr:row>
      <xdr:rowOff>109792</xdr:rowOff>
    </xdr:to>
    <xdr:cxnSp macro="">
      <xdr:nvCxnSpPr>
        <xdr:cNvPr id="244" name="直線コネクタ 243"/>
        <xdr:cNvCxnSpPr/>
      </xdr:nvCxnSpPr>
      <xdr:spPr>
        <a:xfrm flipV="1">
          <a:off x="1130300" y="16554208"/>
          <a:ext cx="889000" cy="1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104623</xdr:rowOff>
    </xdr:from>
    <xdr:to>
      <xdr:col>10</xdr:col>
      <xdr:colOff>165100</xdr:colOff>
      <xdr:row>96</xdr:row>
      <xdr:rowOff>34773</xdr:rowOff>
    </xdr:to>
    <xdr:sp macro="" textlink="">
      <xdr:nvSpPr>
        <xdr:cNvPr id="245" name="フローチャート: 判断 244"/>
        <xdr:cNvSpPr/>
      </xdr:nvSpPr>
      <xdr:spPr>
        <a:xfrm>
          <a:off x="1968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51300</xdr:rowOff>
    </xdr:from>
    <xdr:ext cx="534377" cy="259045"/>
    <xdr:sp macro="" textlink="">
      <xdr:nvSpPr>
        <xdr:cNvPr id="246" name="テキスト ボックス 245"/>
        <xdr:cNvSpPr txBox="1"/>
      </xdr:nvSpPr>
      <xdr:spPr>
        <a:xfrm>
          <a:off x="1752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131851</xdr:rowOff>
    </xdr:from>
    <xdr:to>
      <xdr:col>6</xdr:col>
      <xdr:colOff>38100</xdr:colOff>
      <xdr:row>96</xdr:row>
      <xdr:rowOff>62001</xdr:rowOff>
    </xdr:to>
    <xdr:sp macro="" textlink="">
      <xdr:nvSpPr>
        <xdr:cNvPr id="247" name="フローチャート: 判断 246"/>
        <xdr:cNvSpPr/>
      </xdr:nvSpPr>
      <xdr:spPr>
        <a:xfrm>
          <a:off x="1079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78528</xdr:rowOff>
    </xdr:from>
    <xdr:ext cx="534377" cy="259045"/>
    <xdr:sp macro="" textlink="">
      <xdr:nvSpPr>
        <xdr:cNvPr id="248" name="テキスト ボックス 247"/>
        <xdr:cNvSpPr txBox="1"/>
      </xdr:nvSpPr>
      <xdr:spPr>
        <a:xfrm>
          <a:off x="863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111671</xdr:rowOff>
    </xdr:from>
    <xdr:to>
      <xdr:col>24</xdr:col>
      <xdr:colOff>114300</xdr:colOff>
      <xdr:row>95</xdr:row>
      <xdr:rowOff>41821</xdr:rowOff>
    </xdr:to>
    <xdr:sp macro="" textlink="">
      <xdr:nvSpPr>
        <xdr:cNvPr id="254" name="楕円 253"/>
        <xdr:cNvSpPr/>
      </xdr:nvSpPr>
      <xdr:spPr>
        <a:xfrm>
          <a:off x="4584700" y="162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134548</xdr:rowOff>
    </xdr:from>
    <xdr:ext cx="534377" cy="259045"/>
    <xdr:sp macro="" textlink="">
      <xdr:nvSpPr>
        <xdr:cNvPr id="255" name="扶助費該当値テキスト"/>
        <xdr:cNvSpPr txBox="1"/>
      </xdr:nvSpPr>
      <xdr:spPr>
        <a:xfrm>
          <a:off x="4686300" y="1607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96673</xdr:rowOff>
    </xdr:from>
    <xdr:to>
      <xdr:col>20</xdr:col>
      <xdr:colOff>38100</xdr:colOff>
      <xdr:row>95</xdr:row>
      <xdr:rowOff>26823</xdr:rowOff>
    </xdr:to>
    <xdr:sp macro="" textlink="">
      <xdr:nvSpPr>
        <xdr:cNvPr id="256" name="楕円 255"/>
        <xdr:cNvSpPr/>
      </xdr:nvSpPr>
      <xdr:spPr>
        <a:xfrm>
          <a:off x="3746500" y="162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43350</xdr:rowOff>
    </xdr:from>
    <xdr:ext cx="534377" cy="259045"/>
    <xdr:sp macro="" textlink="">
      <xdr:nvSpPr>
        <xdr:cNvPr id="257" name="テキスト ボックス 256"/>
        <xdr:cNvSpPr txBox="1"/>
      </xdr:nvSpPr>
      <xdr:spPr>
        <a:xfrm>
          <a:off x="3530111" y="1598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72873</xdr:rowOff>
    </xdr:from>
    <xdr:to>
      <xdr:col>15</xdr:col>
      <xdr:colOff>101600</xdr:colOff>
      <xdr:row>97</xdr:row>
      <xdr:rowOff>3023</xdr:rowOff>
    </xdr:to>
    <xdr:sp macro="" textlink="">
      <xdr:nvSpPr>
        <xdr:cNvPr id="258" name="楕円 257"/>
        <xdr:cNvSpPr/>
      </xdr:nvSpPr>
      <xdr:spPr>
        <a:xfrm>
          <a:off x="2857500" y="1653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165600</xdr:rowOff>
    </xdr:from>
    <xdr:ext cx="534377" cy="259045"/>
    <xdr:sp macro="" textlink="">
      <xdr:nvSpPr>
        <xdr:cNvPr id="259" name="テキスト ボックス 258"/>
        <xdr:cNvSpPr txBox="1"/>
      </xdr:nvSpPr>
      <xdr:spPr>
        <a:xfrm>
          <a:off x="2641111" y="1662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44208</xdr:rowOff>
    </xdr:from>
    <xdr:to>
      <xdr:col>10</xdr:col>
      <xdr:colOff>165100</xdr:colOff>
      <xdr:row>96</xdr:row>
      <xdr:rowOff>145808</xdr:rowOff>
    </xdr:to>
    <xdr:sp macro="" textlink="">
      <xdr:nvSpPr>
        <xdr:cNvPr id="260" name="楕円 259"/>
        <xdr:cNvSpPr/>
      </xdr:nvSpPr>
      <xdr:spPr>
        <a:xfrm>
          <a:off x="1968500" y="1650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136935</xdr:rowOff>
    </xdr:from>
    <xdr:ext cx="534377" cy="259045"/>
    <xdr:sp macro="" textlink="">
      <xdr:nvSpPr>
        <xdr:cNvPr id="261" name="テキスト ボックス 260"/>
        <xdr:cNvSpPr txBox="1"/>
      </xdr:nvSpPr>
      <xdr:spPr>
        <a:xfrm>
          <a:off x="1752111" y="1659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58992</xdr:rowOff>
    </xdr:from>
    <xdr:to>
      <xdr:col>6</xdr:col>
      <xdr:colOff>38100</xdr:colOff>
      <xdr:row>96</xdr:row>
      <xdr:rowOff>160592</xdr:rowOff>
    </xdr:to>
    <xdr:sp macro="" textlink="">
      <xdr:nvSpPr>
        <xdr:cNvPr id="262" name="楕円 261"/>
        <xdr:cNvSpPr/>
      </xdr:nvSpPr>
      <xdr:spPr>
        <a:xfrm>
          <a:off x="1079500" y="165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151719</xdr:rowOff>
    </xdr:from>
    <xdr:ext cx="534377" cy="259045"/>
    <xdr:sp macro="" textlink="">
      <xdr:nvSpPr>
        <xdr:cNvPr id="263" name="テキスト ボックス 262"/>
        <xdr:cNvSpPr txBox="1"/>
      </xdr:nvSpPr>
      <xdr:spPr>
        <a:xfrm>
          <a:off x="863111" y="166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43350</xdr:rowOff>
    </xdr:from>
    <xdr:to>
      <xdr:col>55</xdr:col>
      <xdr:colOff>0</xdr:colOff>
      <xdr:row>33</xdr:row>
      <xdr:rowOff>151729</xdr:rowOff>
    </xdr:to>
    <xdr:cxnSp macro="">
      <xdr:nvCxnSpPr>
        <xdr:cNvPr id="290" name="直線コネクタ 289"/>
        <xdr:cNvCxnSpPr/>
      </xdr:nvCxnSpPr>
      <xdr:spPr>
        <a:xfrm flipV="1">
          <a:off x="9639300" y="5701200"/>
          <a:ext cx="838200" cy="10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151491</xdr:rowOff>
    </xdr:from>
    <xdr:to>
      <xdr:col>50</xdr:col>
      <xdr:colOff>114300</xdr:colOff>
      <xdr:row>33</xdr:row>
      <xdr:rowOff>151729</xdr:rowOff>
    </xdr:to>
    <xdr:cxnSp macro="">
      <xdr:nvCxnSpPr>
        <xdr:cNvPr id="293" name="直線コネクタ 292"/>
        <xdr:cNvCxnSpPr/>
      </xdr:nvCxnSpPr>
      <xdr:spPr>
        <a:xfrm>
          <a:off x="8750300" y="5294991"/>
          <a:ext cx="889000" cy="51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151491</xdr:rowOff>
    </xdr:from>
    <xdr:to>
      <xdr:col>45</xdr:col>
      <xdr:colOff>177800</xdr:colOff>
      <xdr:row>34</xdr:row>
      <xdr:rowOff>27746</xdr:rowOff>
    </xdr:to>
    <xdr:cxnSp macro="">
      <xdr:nvCxnSpPr>
        <xdr:cNvPr id="296" name="直線コネクタ 295"/>
        <xdr:cNvCxnSpPr/>
      </xdr:nvCxnSpPr>
      <xdr:spPr>
        <a:xfrm flipV="1">
          <a:off x="7861300" y="5294991"/>
          <a:ext cx="889000" cy="56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14719</xdr:rowOff>
    </xdr:from>
    <xdr:to>
      <xdr:col>46</xdr:col>
      <xdr:colOff>38100</xdr:colOff>
      <xdr:row>31</xdr:row>
      <xdr:rowOff>116319</xdr:rowOff>
    </xdr:to>
    <xdr:sp macro="" textlink="">
      <xdr:nvSpPr>
        <xdr:cNvPr id="297" name="フローチャート: 判断 296"/>
        <xdr:cNvSpPr/>
      </xdr:nvSpPr>
      <xdr:spPr>
        <a:xfrm>
          <a:off x="8699500" y="53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107446</xdr:rowOff>
    </xdr:from>
    <xdr:ext cx="599010" cy="259045"/>
    <xdr:sp macro="" textlink="">
      <xdr:nvSpPr>
        <xdr:cNvPr id="298" name="テキスト ボックス 297"/>
        <xdr:cNvSpPr txBox="1"/>
      </xdr:nvSpPr>
      <xdr:spPr>
        <a:xfrm>
          <a:off x="8450795" y="542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152246</xdr:rowOff>
    </xdr:from>
    <xdr:to>
      <xdr:col>41</xdr:col>
      <xdr:colOff>50800</xdr:colOff>
      <xdr:row>34</xdr:row>
      <xdr:rowOff>27746</xdr:rowOff>
    </xdr:to>
    <xdr:cxnSp macro="">
      <xdr:nvCxnSpPr>
        <xdr:cNvPr id="299" name="直線コネクタ 298"/>
        <xdr:cNvCxnSpPr/>
      </xdr:nvCxnSpPr>
      <xdr:spPr>
        <a:xfrm>
          <a:off x="6972300" y="5810096"/>
          <a:ext cx="889000" cy="4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89188</xdr:rowOff>
    </xdr:from>
    <xdr:to>
      <xdr:col>41</xdr:col>
      <xdr:colOff>101600</xdr:colOff>
      <xdr:row>35</xdr:row>
      <xdr:rowOff>19338</xdr:rowOff>
    </xdr:to>
    <xdr:sp macro="" textlink="">
      <xdr:nvSpPr>
        <xdr:cNvPr id="300" name="フローチャート: 判断 299"/>
        <xdr:cNvSpPr/>
      </xdr:nvSpPr>
      <xdr:spPr>
        <a:xfrm>
          <a:off x="7810500" y="5918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10465</xdr:rowOff>
    </xdr:from>
    <xdr:ext cx="599010" cy="259045"/>
    <xdr:sp macro="" textlink="">
      <xdr:nvSpPr>
        <xdr:cNvPr id="301" name="テキスト ボックス 300"/>
        <xdr:cNvSpPr txBox="1"/>
      </xdr:nvSpPr>
      <xdr:spPr>
        <a:xfrm>
          <a:off x="7561795" y="601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103741</xdr:rowOff>
    </xdr:from>
    <xdr:to>
      <xdr:col>36</xdr:col>
      <xdr:colOff>165100</xdr:colOff>
      <xdr:row>35</xdr:row>
      <xdr:rowOff>33891</xdr:rowOff>
    </xdr:to>
    <xdr:sp macro="" textlink="">
      <xdr:nvSpPr>
        <xdr:cNvPr id="302" name="フローチャート: 判断 301"/>
        <xdr:cNvSpPr/>
      </xdr:nvSpPr>
      <xdr:spPr>
        <a:xfrm>
          <a:off x="69215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25018</xdr:rowOff>
    </xdr:from>
    <xdr:ext cx="599010" cy="259045"/>
    <xdr:sp macro="" textlink="">
      <xdr:nvSpPr>
        <xdr:cNvPr id="303" name="テキスト ボックス 302"/>
        <xdr:cNvSpPr txBox="1"/>
      </xdr:nvSpPr>
      <xdr:spPr>
        <a:xfrm>
          <a:off x="6672795" y="602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164000</xdr:rowOff>
    </xdr:from>
    <xdr:to>
      <xdr:col>55</xdr:col>
      <xdr:colOff>50800</xdr:colOff>
      <xdr:row>33</xdr:row>
      <xdr:rowOff>94150</xdr:rowOff>
    </xdr:to>
    <xdr:sp macro="" textlink="">
      <xdr:nvSpPr>
        <xdr:cNvPr id="309" name="楕円 308"/>
        <xdr:cNvSpPr/>
      </xdr:nvSpPr>
      <xdr:spPr>
        <a:xfrm>
          <a:off x="10426700" y="56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15427</xdr:rowOff>
    </xdr:from>
    <xdr:ext cx="599010" cy="259045"/>
    <xdr:sp macro="" textlink="">
      <xdr:nvSpPr>
        <xdr:cNvPr id="310" name="補助費等該当値テキスト"/>
        <xdr:cNvSpPr txBox="1"/>
      </xdr:nvSpPr>
      <xdr:spPr>
        <a:xfrm>
          <a:off x="10528300" y="550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100929</xdr:rowOff>
    </xdr:from>
    <xdr:to>
      <xdr:col>50</xdr:col>
      <xdr:colOff>165100</xdr:colOff>
      <xdr:row>34</xdr:row>
      <xdr:rowOff>31079</xdr:rowOff>
    </xdr:to>
    <xdr:sp macro="" textlink="">
      <xdr:nvSpPr>
        <xdr:cNvPr id="311" name="楕円 310"/>
        <xdr:cNvSpPr/>
      </xdr:nvSpPr>
      <xdr:spPr>
        <a:xfrm>
          <a:off x="9588500" y="575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47606</xdr:rowOff>
    </xdr:from>
    <xdr:ext cx="599010" cy="259045"/>
    <xdr:sp macro="" textlink="">
      <xdr:nvSpPr>
        <xdr:cNvPr id="312" name="テキスト ボックス 311"/>
        <xdr:cNvSpPr txBox="1"/>
      </xdr:nvSpPr>
      <xdr:spPr>
        <a:xfrm>
          <a:off x="9339795" y="553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100691</xdr:rowOff>
    </xdr:from>
    <xdr:to>
      <xdr:col>46</xdr:col>
      <xdr:colOff>38100</xdr:colOff>
      <xdr:row>31</xdr:row>
      <xdr:rowOff>30841</xdr:rowOff>
    </xdr:to>
    <xdr:sp macro="" textlink="">
      <xdr:nvSpPr>
        <xdr:cNvPr id="313" name="楕円 312"/>
        <xdr:cNvSpPr/>
      </xdr:nvSpPr>
      <xdr:spPr>
        <a:xfrm>
          <a:off x="8699500" y="524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47368</xdr:rowOff>
    </xdr:from>
    <xdr:ext cx="599010" cy="259045"/>
    <xdr:sp macro="" textlink="">
      <xdr:nvSpPr>
        <xdr:cNvPr id="314" name="テキスト ボックス 313"/>
        <xdr:cNvSpPr txBox="1"/>
      </xdr:nvSpPr>
      <xdr:spPr>
        <a:xfrm>
          <a:off x="8450795" y="501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148396</xdr:rowOff>
    </xdr:from>
    <xdr:to>
      <xdr:col>41</xdr:col>
      <xdr:colOff>101600</xdr:colOff>
      <xdr:row>34</xdr:row>
      <xdr:rowOff>78546</xdr:rowOff>
    </xdr:to>
    <xdr:sp macro="" textlink="">
      <xdr:nvSpPr>
        <xdr:cNvPr id="315" name="楕円 314"/>
        <xdr:cNvSpPr/>
      </xdr:nvSpPr>
      <xdr:spPr>
        <a:xfrm>
          <a:off x="7810500" y="580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95073</xdr:rowOff>
    </xdr:from>
    <xdr:ext cx="599010" cy="259045"/>
    <xdr:sp macro="" textlink="">
      <xdr:nvSpPr>
        <xdr:cNvPr id="316" name="テキスト ボックス 315"/>
        <xdr:cNvSpPr txBox="1"/>
      </xdr:nvSpPr>
      <xdr:spPr>
        <a:xfrm>
          <a:off x="7561795" y="55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101446</xdr:rowOff>
    </xdr:from>
    <xdr:to>
      <xdr:col>36</xdr:col>
      <xdr:colOff>165100</xdr:colOff>
      <xdr:row>34</xdr:row>
      <xdr:rowOff>31596</xdr:rowOff>
    </xdr:to>
    <xdr:sp macro="" textlink="">
      <xdr:nvSpPr>
        <xdr:cNvPr id="317" name="楕円 316"/>
        <xdr:cNvSpPr/>
      </xdr:nvSpPr>
      <xdr:spPr>
        <a:xfrm>
          <a:off x="6921500" y="57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48123</xdr:rowOff>
    </xdr:from>
    <xdr:ext cx="599010" cy="259045"/>
    <xdr:sp macro="" textlink="">
      <xdr:nvSpPr>
        <xdr:cNvPr id="318" name="テキスト ボックス 317"/>
        <xdr:cNvSpPr txBox="1"/>
      </xdr:nvSpPr>
      <xdr:spPr>
        <a:xfrm>
          <a:off x="6672795" y="553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123148</xdr:rowOff>
    </xdr:from>
    <xdr:to>
      <xdr:col>55</xdr:col>
      <xdr:colOff>0</xdr:colOff>
      <xdr:row>58</xdr:row>
      <xdr:rowOff>30745</xdr:rowOff>
    </xdr:to>
    <xdr:cxnSp macro="">
      <xdr:nvCxnSpPr>
        <xdr:cNvPr id="349" name="直線コネクタ 348"/>
        <xdr:cNvCxnSpPr/>
      </xdr:nvCxnSpPr>
      <xdr:spPr>
        <a:xfrm>
          <a:off x="9639300" y="9895798"/>
          <a:ext cx="838200" cy="7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123148</xdr:rowOff>
    </xdr:from>
    <xdr:to>
      <xdr:col>50</xdr:col>
      <xdr:colOff>114300</xdr:colOff>
      <xdr:row>57</xdr:row>
      <xdr:rowOff>143290</xdr:rowOff>
    </xdr:to>
    <xdr:cxnSp macro="">
      <xdr:nvCxnSpPr>
        <xdr:cNvPr id="352" name="直線コネクタ 351"/>
        <xdr:cNvCxnSpPr/>
      </xdr:nvCxnSpPr>
      <xdr:spPr>
        <a:xfrm flipV="1">
          <a:off x="8750300" y="9895798"/>
          <a:ext cx="889000" cy="2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112959</xdr:rowOff>
    </xdr:from>
    <xdr:ext cx="599010" cy="259045"/>
    <xdr:sp macro="" textlink="">
      <xdr:nvSpPr>
        <xdr:cNvPr id="354" name="テキスト ボックス 353"/>
        <xdr:cNvSpPr txBox="1"/>
      </xdr:nvSpPr>
      <xdr:spPr>
        <a:xfrm>
          <a:off x="9339795" y="10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81778</xdr:rowOff>
    </xdr:from>
    <xdr:to>
      <xdr:col>45</xdr:col>
      <xdr:colOff>177800</xdr:colOff>
      <xdr:row>57</xdr:row>
      <xdr:rowOff>143290</xdr:rowOff>
    </xdr:to>
    <xdr:cxnSp macro="">
      <xdr:nvCxnSpPr>
        <xdr:cNvPr id="355" name="直線コネクタ 354"/>
        <xdr:cNvCxnSpPr/>
      </xdr:nvCxnSpPr>
      <xdr:spPr>
        <a:xfrm>
          <a:off x="7861300" y="9854428"/>
          <a:ext cx="889000" cy="6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64091</xdr:rowOff>
    </xdr:from>
    <xdr:to>
      <xdr:col>46</xdr:col>
      <xdr:colOff>38100</xdr:colOff>
      <xdr:row>57</xdr:row>
      <xdr:rowOff>165691</xdr:rowOff>
    </xdr:to>
    <xdr:sp macro="" textlink="">
      <xdr:nvSpPr>
        <xdr:cNvPr id="356" name="フローチャート: 判断 355"/>
        <xdr:cNvSpPr/>
      </xdr:nvSpPr>
      <xdr:spPr>
        <a:xfrm>
          <a:off x="86995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10768</xdr:rowOff>
    </xdr:from>
    <xdr:ext cx="599010" cy="259045"/>
    <xdr:sp macro="" textlink="">
      <xdr:nvSpPr>
        <xdr:cNvPr id="357" name="テキスト ボックス 356"/>
        <xdr:cNvSpPr txBox="1"/>
      </xdr:nvSpPr>
      <xdr:spPr>
        <a:xfrm>
          <a:off x="8450795" y="961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135941</xdr:rowOff>
    </xdr:from>
    <xdr:to>
      <xdr:col>41</xdr:col>
      <xdr:colOff>50800</xdr:colOff>
      <xdr:row>57</xdr:row>
      <xdr:rowOff>81778</xdr:rowOff>
    </xdr:to>
    <xdr:cxnSp macro="">
      <xdr:nvCxnSpPr>
        <xdr:cNvPr id="358" name="直線コネクタ 357"/>
        <xdr:cNvCxnSpPr/>
      </xdr:nvCxnSpPr>
      <xdr:spPr>
        <a:xfrm>
          <a:off x="6972300" y="9737141"/>
          <a:ext cx="889000" cy="11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80288</xdr:rowOff>
    </xdr:from>
    <xdr:to>
      <xdr:col>41</xdr:col>
      <xdr:colOff>101600</xdr:colOff>
      <xdr:row>58</xdr:row>
      <xdr:rowOff>10438</xdr:rowOff>
    </xdr:to>
    <xdr:sp macro="" textlink="">
      <xdr:nvSpPr>
        <xdr:cNvPr id="359" name="フローチャート: 判断 358"/>
        <xdr:cNvSpPr/>
      </xdr:nvSpPr>
      <xdr:spPr>
        <a:xfrm>
          <a:off x="7810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1565</xdr:rowOff>
    </xdr:from>
    <xdr:ext cx="599010" cy="259045"/>
    <xdr:sp macro="" textlink="">
      <xdr:nvSpPr>
        <xdr:cNvPr id="360" name="テキスト ボックス 359"/>
        <xdr:cNvSpPr txBox="1"/>
      </xdr:nvSpPr>
      <xdr:spPr>
        <a:xfrm>
          <a:off x="7561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117480</xdr:rowOff>
    </xdr:from>
    <xdr:to>
      <xdr:col>36</xdr:col>
      <xdr:colOff>165100</xdr:colOff>
      <xdr:row>58</xdr:row>
      <xdr:rowOff>47630</xdr:rowOff>
    </xdr:to>
    <xdr:sp macro="" textlink="">
      <xdr:nvSpPr>
        <xdr:cNvPr id="361" name="フローチャート: 判断 360"/>
        <xdr:cNvSpPr/>
      </xdr:nvSpPr>
      <xdr:spPr>
        <a:xfrm>
          <a:off x="6921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38757</xdr:rowOff>
    </xdr:from>
    <xdr:ext cx="599010" cy="259045"/>
    <xdr:sp macro="" textlink="">
      <xdr:nvSpPr>
        <xdr:cNvPr id="362" name="テキスト ボックス 361"/>
        <xdr:cNvSpPr txBox="1"/>
      </xdr:nvSpPr>
      <xdr:spPr>
        <a:xfrm>
          <a:off x="6672795" y="998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151395</xdr:rowOff>
    </xdr:from>
    <xdr:to>
      <xdr:col>55</xdr:col>
      <xdr:colOff>50800</xdr:colOff>
      <xdr:row>58</xdr:row>
      <xdr:rowOff>81545</xdr:rowOff>
    </xdr:to>
    <xdr:sp macro="" textlink="">
      <xdr:nvSpPr>
        <xdr:cNvPr id="368" name="楕円 367"/>
        <xdr:cNvSpPr/>
      </xdr:nvSpPr>
      <xdr:spPr>
        <a:xfrm>
          <a:off x="10426700" y="99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2822</xdr:rowOff>
    </xdr:from>
    <xdr:ext cx="599010" cy="259045"/>
    <xdr:sp macro="" textlink="">
      <xdr:nvSpPr>
        <xdr:cNvPr id="369" name="普通建設事業費該当値テキスト"/>
        <xdr:cNvSpPr txBox="1"/>
      </xdr:nvSpPr>
      <xdr:spPr>
        <a:xfrm>
          <a:off x="10528300" y="977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72348</xdr:rowOff>
    </xdr:from>
    <xdr:to>
      <xdr:col>50</xdr:col>
      <xdr:colOff>165100</xdr:colOff>
      <xdr:row>58</xdr:row>
      <xdr:rowOff>2498</xdr:rowOff>
    </xdr:to>
    <xdr:sp macro="" textlink="">
      <xdr:nvSpPr>
        <xdr:cNvPr id="370" name="楕円 369"/>
        <xdr:cNvSpPr/>
      </xdr:nvSpPr>
      <xdr:spPr>
        <a:xfrm>
          <a:off x="9588500" y="98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19025</xdr:rowOff>
    </xdr:from>
    <xdr:ext cx="599010" cy="259045"/>
    <xdr:sp macro="" textlink="">
      <xdr:nvSpPr>
        <xdr:cNvPr id="371" name="テキスト ボックス 370"/>
        <xdr:cNvSpPr txBox="1"/>
      </xdr:nvSpPr>
      <xdr:spPr>
        <a:xfrm>
          <a:off x="9339795" y="962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92490</xdr:rowOff>
    </xdr:from>
    <xdr:to>
      <xdr:col>46</xdr:col>
      <xdr:colOff>38100</xdr:colOff>
      <xdr:row>58</xdr:row>
      <xdr:rowOff>22640</xdr:rowOff>
    </xdr:to>
    <xdr:sp macro="" textlink="">
      <xdr:nvSpPr>
        <xdr:cNvPr id="372" name="楕円 371"/>
        <xdr:cNvSpPr/>
      </xdr:nvSpPr>
      <xdr:spPr>
        <a:xfrm>
          <a:off x="8699500" y="986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13767</xdr:rowOff>
    </xdr:from>
    <xdr:ext cx="599010" cy="259045"/>
    <xdr:sp macro="" textlink="">
      <xdr:nvSpPr>
        <xdr:cNvPr id="373" name="テキスト ボックス 372"/>
        <xdr:cNvSpPr txBox="1"/>
      </xdr:nvSpPr>
      <xdr:spPr>
        <a:xfrm>
          <a:off x="8450795" y="995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30978</xdr:rowOff>
    </xdr:from>
    <xdr:to>
      <xdr:col>41</xdr:col>
      <xdr:colOff>101600</xdr:colOff>
      <xdr:row>57</xdr:row>
      <xdr:rowOff>132578</xdr:rowOff>
    </xdr:to>
    <xdr:sp macro="" textlink="">
      <xdr:nvSpPr>
        <xdr:cNvPr id="374" name="楕円 373"/>
        <xdr:cNvSpPr/>
      </xdr:nvSpPr>
      <xdr:spPr>
        <a:xfrm>
          <a:off x="7810500" y="980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149105</xdr:rowOff>
    </xdr:from>
    <xdr:ext cx="599010" cy="259045"/>
    <xdr:sp macro="" textlink="">
      <xdr:nvSpPr>
        <xdr:cNvPr id="375" name="テキスト ボックス 374"/>
        <xdr:cNvSpPr txBox="1"/>
      </xdr:nvSpPr>
      <xdr:spPr>
        <a:xfrm>
          <a:off x="7561795" y="95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85141</xdr:rowOff>
    </xdr:from>
    <xdr:to>
      <xdr:col>36</xdr:col>
      <xdr:colOff>165100</xdr:colOff>
      <xdr:row>57</xdr:row>
      <xdr:rowOff>15291</xdr:rowOff>
    </xdr:to>
    <xdr:sp macro="" textlink="">
      <xdr:nvSpPr>
        <xdr:cNvPr id="376" name="楕円 375"/>
        <xdr:cNvSpPr/>
      </xdr:nvSpPr>
      <xdr:spPr>
        <a:xfrm>
          <a:off x="6921500" y="968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31818</xdr:rowOff>
    </xdr:from>
    <xdr:ext cx="599010" cy="259045"/>
    <xdr:sp macro="" textlink="">
      <xdr:nvSpPr>
        <xdr:cNvPr id="377" name="テキスト ボックス 376"/>
        <xdr:cNvSpPr txBox="1"/>
      </xdr:nvSpPr>
      <xdr:spPr>
        <a:xfrm>
          <a:off x="6672795" y="946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3290</xdr:rowOff>
    </xdr:from>
    <xdr:to>
      <xdr:col>55</xdr:col>
      <xdr:colOff>0</xdr:colOff>
      <xdr:row>78</xdr:row>
      <xdr:rowOff>57592</xdr:rowOff>
    </xdr:to>
    <xdr:cxnSp macro="">
      <xdr:nvCxnSpPr>
        <xdr:cNvPr id="404" name="直線コネクタ 403"/>
        <xdr:cNvCxnSpPr/>
      </xdr:nvCxnSpPr>
      <xdr:spPr>
        <a:xfrm>
          <a:off x="9639300" y="13204940"/>
          <a:ext cx="838200" cy="22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3290</xdr:rowOff>
    </xdr:from>
    <xdr:to>
      <xdr:col>50</xdr:col>
      <xdr:colOff>114300</xdr:colOff>
      <xdr:row>77</xdr:row>
      <xdr:rowOff>18802</xdr:rowOff>
    </xdr:to>
    <xdr:cxnSp macro="">
      <xdr:nvCxnSpPr>
        <xdr:cNvPr id="407" name="直線コネクタ 406"/>
        <xdr:cNvCxnSpPr/>
      </xdr:nvCxnSpPr>
      <xdr:spPr>
        <a:xfrm flipV="1">
          <a:off x="8750300" y="13204940"/>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56230</xdr:rowOff>
    </xdr:from>
    <xdr:ext cx="534377" cy="259045"/>
    <xdr:sp macro="" textlink="">
      <xdr:nvSpPr>
        <xdr:cNvPr id="409" name="テキスト ボックス 408"/>
        <xdr:cNvSpPr txBox="1"/>
      </xdr:nvSpPr>
      <xdr:spPr>
        <a:xfrm>
          <a:off x="9372111" y="134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55004</xdr:rowOff>
    </xdr:from>
    <xdr:to>
      <xdr:col>45</xdr:col>
      <xdr:colOff>177800</xdr:colOff>
      <xdr:row>77</xdr:row>
      <xdr:rowOff>18802</xdr:rowOff>
    </xdr:to>
    <xdr:cxnSp macro="">
      <xdr:nvCxnSpPr>
        <xdr:cNvPr id="410" name="直線コネクタ 409"/>
        <xdr:cNvCxnSpPr/>
      </xdr:nvCxnSpPr>
      <xdr:spPr>
        <a:xfrm>
          <a:off x="7861300" y="12913754"/>
          <a:ext cx="889000" cy="30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48475</xdr:rowOff>
    </xdr:from>
    <xdr:to>
      <xdr:col>46</xdr:col>
      <xdr:colOff>38100</xdr:colOff>
      <xdr:row>77</xdr:row>
      <xdr:rowOff>150075</xdr:rowOff>
    </xdr:to>
    <xdr:sp macro="" textlink="">
      <xdr:nvSpPr>
        <xdr:cNvPr id="411" name="フローチャート: 判断 410"/>
        <xdr:cNvSpPr/>
      </xdr:nvSpPr>
      <xdr:spPr>
        <a:xfrm>
          <a:off x="8699500" y="1325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141202</xdr:rowOff>
    </xdr:from>
    <xdr:ext cx="534377" cy="259045"/>
    <xdr:sp macro="" textlink="">
      <xdr:nvSpPr>
        <xdr:cNvPr id="412" name="テキスト ボックス 411"/>
        <xdr:cNvSpPr txBox="1"/>
      </xdr:nvSpPr>
      <xdr:spPr>
        <a:xfrm>
          <a:off x="8483111" y="1334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143463</xdr:rowOff>
    </xdr:from>
    <xdr:to>
      <xdr:col>41</xdr:col>
      <xdr:colOff>50800</xdr:colOff>
      <xdr:row>75</xdr:row>
      <xdr:rowOff>55004</xdr:rowOff>
    </xdr:to>
    <xdr:cxnSp macro="">
      <xdr:nvCxnSpPr>
        <xdr:cNvPr id="413" name="直線コネクタ 412"/>
        <xdr:cNvCxnSpPr/>
      </xdr:nvCxnSpPr>
      <xdr:spPr>
        <a:xfrm>
          <a:off x="6972300" y="12487863"/>
          <a:ext cx="889000" cy="42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61331</xdr:rowOff>
    </xdr:from>
    <xdr:to>
      <xdr:col>41</xdr:col>
      <xdr:colOff>101600</xdr:colOff>
      <xdr:row>77</xdr:row>
      <xdr:rowOff>162931</xdr:rowOff>
    </xdr:to>
    <xdr:sp macro="" textlink="">
      <xdr:nvSpPr>
        <xdr:cNvPr id="414" name="フローチャート: 判断 413"/>
        <xdr:cNvSpPr/>
      </xdr:nvSpPr>
      <xdr:spPr>
        <a:xfrm>
          <a:off x="78105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154058</xdr:rowOff>
    </xdr:from>
    <xdr:ext cx="534377" cy="259045"/>
    <xdr:sp macro="" textlink="">
      <xdr:nvSpPr>
        <xdr:cNvPr id="415" name="テキスト ボックス 414"/>
        <xdr:cNvSpPr txBox="1"/>
      </xdr:nvSpPr>
      <xdr:spPr>
        <a:xfrm>
          <a:off x="7594111" y="1335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79400</xdr:rowOff>
    </xdr:from>
    <xdr:to>
      <xdr:col>36</xdr:col>
      <xdr:colOff>165100</xdr:colOff>
      <xdr:row>78</xdr:row>
      <xdr:rowOff>9550</xdr:rowOff>
    </xdr:to>
    <xdr:sp macro="" textlink="">
      <xdr:nvSpPr>
        <xdr:cNvPr id="416" name="フローチャート: 判断 415"/>
        <xdr:cNvSpPr/>
      </xdr:nvSpPr>
      <xdr:spPr>
        <a:xfrm>
          <a:off x="6921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677</xdr:rowOff>
    </xdr:from>
    <xdr:ext cx="534377" cy="259045"/>
    <xdr:sp macro="" textlink="">
      <xdr:nvSpPr>
        <xdr:cNvPr id="417" name="テキスト ボックス 416"/>
        <xdr:cNvSpPr txBox="1"/>
      </xdr:nvSpPr>
      <xdr:spPr>
        <a:xfrm>
          <a:off x="6705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6792</xdr:rowOff>
    </xdr:from>
    <xdr:to>
      <xdr:col>55</xdr:col>
      <xdr:colOff>50800</xdr:colOff>
      <xdr:row>78</xdr:row>
      <xdr:rowOff>108392</xdr:rowOff>
    </xdr:to>
    <xdr:sp macro="" textlink="">
      <xdr:nvSpPr>
        <xdr:cNvPr id="423" name="楕円 422"/>
        <xdr:cNvSpPr/>
      </xdr:nvSpPr>
      <xdr:spPr>
        <a:xfrm>
          <a:off x="10426700" y="1337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108686</xdr:rowOff>
    </xdr:from>
    <xdr:ext cx="534377" cy="259045"/>
    <xdr:sp macro="" textlink="">
      <xdr:nvSpPr>
        <xdr:cNvPr id="424" name="普通建設事業費 （ うち新規整備　）該当値テキスト"/>
        <xdr:cNvSpPr txBox="1"/>
      </xdr:nvSpPr>
      <xdr:spPr>
        <a:xfrm>
          <a:off x="10528300" y="133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123940</xdr:rowOff>
    </xdr:from>
    <xdr:to>
      <xdr:col>50</xdr:col>
      <xdr:colOff>165100</xdr:colOff>
      <xdr:row>77</xdr:row>
      <xdr:rowOff>54090</xdr:rowOff>
    </xdr:to>
    <xdr:sp macro="" textlink="">
      <xdr:nvSpPr>
        <xdr:cNvPr id="425" name="楕円 424"/>
        <xdr:cNvSpPr/>
      </xdr:nvSpPr>
      <xdr:spPr>
        <a:xfrm>
          <a:off x="9588500" y="131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70617</xdr:rowOff>
    </xdr:from>
    <xdr:ext cx="534377" cy="259045"/>
    <xdr:sp macro="" textlink="">
      <xdr:nvSpPr>
        <xdr:cNvPr id="426" name="テキスト ボックス 425"/>
        <xdr:cNvSpPr txBox="1"/>
      </xdr:nvSpPr>
      <xdr:spPr>
        <a:xfrm>
          <a:off x="9372111" y="129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139452</xdr:rowOff>
    </xdr:from>
    <xdr:to>
      <xdr:col>46</xdr:col>
      <xdr:colOff>38100</xdr:colOff>
      <xdr:row>77</xdr:row>
      <xdr:rowOff>69602</xdr:rowOff>
    </xdr:to>
    <xdr:sp macro="" textlink="">
      <xdr:nvSpPr>
        <xdr:cNvPr id="427" name="楕円 426"/>
        <xdr:cNvSpPr/>
      </xdr:nvSpPr>
      <xdr:spPr>
        <a:xfrm>
          <a:off x="8699500" y="131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86130</xdr:rowOff>
    </xdr:from>
    <xdr:ext cx="534377" cy="259045"/>
    <xdr:sp macro="" textlink="">
      <xdr:nvSpPr>
        <xdr:cNvPr id="428" name="テキスト ボックス 427"/>
        <xdr:cNvSpPr txBox="1"/>
      </xdr:nvSpPr>
      <xdr:spPr>
        <a:xfrm>
          <a:off x="8483111" y="1294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4204</xdr:rowOff>
    </xdr:from>
    <xdr:to>
      <xdr:col>41</xdr:col>
      <xdr:colOff>101600</xdr:colOff>
      <xdr:row>75</xdr:row>
      <xdr:rowOff>105804</xdr:rowOff>
    </xdr:to>
    <xdr:sp macro="" textlink="">
      <xdr:nvSpPr>
        <xdr:cNvPr id="429" name="楕円 428"/>
        <xdr:cNvSpPr/>
      </xdr:nvSpPr>
      <xdr:spPr>
        <a:xfrm>
          <a:off x="7810500" y="128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122331</xdr:rowOff>
    </xdr:from>
    <xdr:ext cx="599010" cy="259045"/>
    <xdr:sp macro="" textlink="">
      <xdr:nvSpPr>
        <xdr:cNvPr id="430" name="テキスト ボックス 429"/>
        <xdr:cNvSpPr txBox="1"/>
      </xdr:nvSpPr>
      <xdr:spPr>
        <a:xfrm>
          <a:off x="7561795" y="1263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92663</xdr:rowOff>
    </xdr:from>
    <xdr:to>
      <xdr:col>36</xdr:col>
      <xdr:colOff>165100</xdr:colOff>
      <xdr:row>73</xdr:row>
      <xdr:rowOff>22813</xdr:rowOff>
    </xdr:to>
    <xdr:sp macro="" textlink="">
      <xdr:nvSpPr>
        <xdr:cNvPr id="431" name="楕円 430"/>
        <xdr:cNvSpPr/>
      </xdr:nvSpPr>
      <xdr:spPr>
        <a:xfrm>
          <a:off x="6921500" y="1243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39340</xdr:rowOff>
    </xdr:from>
    <xdr:ext cx="599010" cy="259045"/>
    <xdr:sp macro="" textlink="">
      <xdr:nvSpPr>
        <xdr:cNvPr id="432" name="テキスト ボックス 431"/>
        <xdr:cNvSpPr txBox="1"/>
      </xdr:nvSpPr>
      <xdr:spPr>
        <a:xfrm>
          <a:off x="6672795" y="1221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141072</xdr:rowOff>
    </xdr:from>
    <xdr:to>
      <xdr:col>55</xdr:col>
      <xdr:colOff>0</xdr:colOff>
      <xdr:row>96</xdr:row>
      <xdr:rowOff>161006</xdr:rowOff>
    </xdr:to>
    <xdr:cxnSp macro="">
      <xdr:nvCxnSpPr>
        <xdr:cNvPr id="459" name="直線コネクタ 458"/>
        <xdr:cNvCxnSpPr/>
      </xdr:nvCxnSpPr>
      <xdr:spPr>
        <a:xfrm flipV="1">
          <a:off x="9639300" y="16600272"/>
          <a:ext cx="8382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161006</xdr:rowOff>
    </xdr:from>
    <xdr:to>
      <xdr:col>50</xdr:col>
      <xdr:colOff>114300</xdr:colOff>
      <xdr:row>97</xdr:row>
      <xdr:rowOff>21363</xdr:rowOff>
    </xdr:to>
    <xdr:cxnSp macro="">
      <xdr:nvCxnSpPr>
        <xdr:cNvPr id="462" name="直線コネクタ 461"/>
        <xdr:cNvCxnSpPr/>
      </xdr:nvCxnSpPr>
      <xdr:spPr>
        <a:xfrm flipV="1">
          <a:off x="8750300" y="16620206"/>
          <a:ext cx="889000" cy="3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21363</xdr:rowOff>
    </xdr:from>
    <xdr:to>
      <xdr:col>45</xdr:col>
      <xdr:colOff>177800</xdr:colOff>
      <xdr:row>97</xdr:row>
      <xdr:rowOff>47808</xdr:rowOff>
    </xdr:to>
    <xdr:cxnSp macro="">
      <xdr:nvCxnSpPr>
        <xdr:cNvPr id="465" name="直線コネクタ 464"/>
        <xdr:cNvCxnSpPr/>
      </xdr:nvCxnSpPr>
      <xdr:spPr>
        <a:xfrm flipV="1">
          <a:off x="7861300" y="16652013"/>
          <a:ext cx="889000" cy="2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37717</xdr:rowOff>
    </xdr:from>
    <xdr:to>
      <xdr:col>46</xdr:col>
      <xdr:colOff>38100</xdr:colOff>
      <xdr:row>95</xdr:row>
      <xdr:rowOff>139317</xdr:rowOff>
    </xdr:to>
    <xdr:sp macro="" textlink="">
      <xdr:nvSpPr>
        <xdr:cNvPr id="466" name="フローチャート: 判断 465"/>
        <xdr:cNvSpPr/>
      </xdr:nvSpPr>
      <xdr:spPr>
        <a:xfrm>
          <a:off x="8699500" y="1632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155844</xdr:rowOff>
    </xdr:from>
    <xdr:ext cx="599010" cy="259045"/>
    <xdr:sp macro="" textlink="">
      <xdr:nvSpPr>
        <xdr:cNvPr id="467" name="テキスト ボックス 466"/>
        <xdr:cNvSpPr txBox="1"/>
      </xdr:nvSpPr>
      <xdr:spPr>
        <a:xfrm>
          <a:off x="8450795" y="1610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47808</xdr:rowOff>
    </xdr:from>
    <xdr:to>
      <xdr:col>41</xdr:col>
      <xdr:colOff>50800</xdr:colOff>
      <xdr:row>98</xdr:row>
      <xdr:rowOff>53194</xdr:rowOff>
    </xdr:to>
    <xdr:cxnSp macro="">
      <xdr:nvCxnSpPr>
        <xdr:cNvPr id="468" name="直線コネクタ 467"/>
        <xdr:cNvCxnSpPr/>
      </xdr:nvCxnSpPr>
      <xdr:spPr>
        <a:xfrm flipV="1">
          <a:off x="6972300" y="16678458"/>
          <a:ext cx="889000" cy="17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87840</xdr:rowOff>
    </xdr:from>
    <xdr:to>
      <xdr:col>41</xdr:col>
      <xdr:colOff>101600</xdr:colOff>
      <xdr:row>96</xdr:row>
      <xdr:rowOff>17990</xdr:rowOff>
    </xdr:to>
    <xdr:sp macro="" textlink="">
      <xdr:nvSpPr>
        <xdr:cNvPr id="469" name="フローチャート: 判断 468"/>
        <xdr:cNvSpPr/>
      </xdr:nvSpPr>
      <xdr:spPr>
        <a:xfrm>
          <a:off x="7810500" y="163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34517</xdr:rowOff>
    </xdr:from>
    <xdr:ext cx="599010" cy="259045"/>
    <xdr:sp macro="" textlink="">
      <xdr:nvSpPr>
        <xdr:cNvPr id="470" name="テキスト ボックス 469"/>
        <xdr:cNvSpPr txBox="1"/>
      </xdr:nvSpPr>
      <xdr:spPr>
        <a:xfrm>
          <a:off x="7561795" y="1615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151985</xdr:rowOff>
    </xdr:from>
    <xdr:to>
      <xdr:col>36</xdr:col>
      <xdr:colOff>165100</xdr:colOff>
      <xdr:row>96</xdr:row>
      <xdr:rowOff>82135</xdr:rowOff>
    </xdr:to>
    <xdr:sp macro="" textlink="">
      <xdr:nvSpPr>
        <xdr:cNvPr id="471" name="フローチャート: 判断 470"/>
        <xdr:cNvSpPr/>
      </xdr:nvSpPr>
      <xdr:spPr>
        <a:xfrm>
          <a:off x="6921500" y="1643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98662</xdr:rowOff>
    </xdr:from>
    <xdr:ext cx="534377" cy="259045"/>
    <xdr:sp macro="" textlink="">
      <xdr:nvSpPr>
        <xdr:cNvPr id="472" name="テキスト ボックス 471"/>
        <xdr:cNvSpPr txBox="1"/>
      </xdr:nvSpPr>
      <xdr:spPr>
        <a:xfrm>
          <a:off x="6705111" y="1621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90272</xdr:rowOff>
    </xdr:from>
    <xdr:to>
      <xdr:col>55</xdr:col>
      <xdr:colOff>50800</xdr:colOff>
      <xdr:row>97</xdr:row>
      <xdr:rowOff>20422</xdr:rowOff>
    </xdr:to>
    <xdr:sp macro="" textlink="">
      <xdr:nvSpPr>
        <xdr:cNvPr id="478" name="楕円 477"/>
        <xdr:cNvSpPr/>
      </xdr:nvSpPr>
      <xdr:spPr>
        <a:xfrm>
          <a:off x="10426700" y="165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113149</xdr:rowOff>
    </xdr:from>
    <xdr:ext cx="534377" cy="259045"/>
    <xdr:sp macro="" textlink="">
      <xdr:nvSpPr>
        <xdr:cNvPr id="479" name="普通建設事業費 （ うち更新整備　）該当値テキスト"/>
        <xdr:cNvSpPr txBox="1"/>
      </xdr:nvSpPr>
      <xdr:spPr>
        <a:xfrm>
          <a:off x="10528300" y="1640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110206</xdr:rowOff>
    </xdr:from>
    <xdr:to>
      <xdr:col>50</xdr:col>
      <xdr:colOff>165100</xdr:colOff>
      <xdr:row>97</xdr:row>
      <xdr:rowOff>40356</xdr:rowOff>
    </xdr:to>
    <xdr:sp macro="" textlink="">
      <xdr:nvSpPr>
        <xdr:cNvPr id="480" name="楕円 479"/>
        <xdr:cNvSpPr/>
      </xdr:nvSpPr>
      <xdr:spPr>
        <a:xfrm>
          <a:off x="9588500" y="16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31483</xdr:rowOff>
    </xdr:from>
    <xdr:ext cx="534377" cy="259045"/>
    <xdr:sp macro="" textlink="">
      <xdr:nvSpPr>
        <xdr:cNvPr id="481" name="テキスト ボックス 480"/>
        <xdr:cNvSpPr txBox="1"/>
      </xdr:nvSpPr>
      <xdr:spPr>
        <a:xfrm>
          <a:off x="9372111" y="1666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142013</xdr:rowOff>
    </xdr:from>
    <xdr:to>
      <xdr:col>46</xdr:col>
      <xdr:colOff>38100</xdr:colOff>
      <xdr:row>97</xdr:row>
      <xdr:rowOff>72163</xdr:rowOff>
    </xdr:to>
    <xdr:sp macro="" textlink="">
      <xdr:nvSpPr>
        <xdr:cNvPr id="482" name="楕円 481"/>
        <xdr:cNvSpPr/>
      </xdr:nvSpPr>
      <xdr:spPr>
        <a:xfrm>
          <a:off x="8699500" y="166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63290</xdr:rowOff>
    </xdr:from>
    <xdr:ext cx="534377" cy="259045"/>
    <xdr:sp macro="" textlink="">
      <xdr:nvSpPr>
        <xdr:cNvPr id="483" name="テキスト ボックス 482"/>
        <xdr:cNvSpPr txBox="1"/>
      </xdr:nvSpPr>
      <xdr:spPr>
        <a:xfrm>
          <a:off x="8483111" y="166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168458</xdr:rowOff>
    </xdr:from>
    <xdr:to>
      <xdr:col>41</xdr:col>
      <xdr:colOff>101600</xdr:colOff>
      <xdr:row>97</xdr:row>
      <xdr:rowOff>98608</xdr:rowOff>
    </xdr:to>
    <xdr:sp macro="" textlink="">
      <xdr:nvSpPr>
        <xdr:cNvPr id="484" name="楕円 483"/>
        <xdr:cNvSpPr/>
      </xdr:nvSpPr>
      <xdr:spPr>
        <a:xfrm>
          <a:off x="7810500" y="1662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89735</xdr:rowOff>
    </xdr:from>
    <xdr:ext cx="534377" cy="259045"/>
    <xdr:sp macro="" textlink="">
      <xdr:nvSpPr>
        <xdr:cNvPr id="485" name="テキスト ボックス 484"/>
        <xdr:cNvSpPr txBox="1"/>
      </xdr:nvSpPr>
      <xdr:spPr>
        <a:xfrm>
          <a:off x="7594111" y="1672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2394</xdr:rowOff>
    </xdr:from>
    <xdr:to>
      <xdr:col>36</xdr:col>
      <xdr:colOff>165100</xdr:colOff>
      <xdr:row>98</xdr:row>
      <xdr:rowOff>103994</xdr:rowOff>
    </xdr:to>
    <xdr:sp macro="" textlink="">
      <xdr:nvSpPr>
        <xdr:cNvPr id="486" name="楕円 485"/>
        <xdr:cNvSpPr/>
      </xdr:nvSpPr>
      <xdr:spPr>
        <a:xfrm>
          <a:off x="6921500" y="1680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95121</xdr:rowOff>
    </xdr:from>
    <xdr:ext cx="534377" cy="259045"/>
    <xdr:sp macro="" textlink="">
      <xdr:nvSpPr>
        <xdr:cNvPr id="487" name="テキスト ボックス 486"/>
        <xdr:cNvSpPr txBox="1"/>
      </xdr:nvSpPr>
      <xdr:spPr>
        <a:xfrm>
          <a:off x="6705111" y="1689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132504</xdr:rowOff>
    </xdr:from>
    <xdr:to>
      <xdr:col>85</xdr:col>
      <xdr:colOff>126364</xdr:colOff>
      <xdr:row>38</xdr:row>
      <xdr:rowOff>139700</xdr:rowOff>
    </xdr:to>
    <xdr:cxnSp macro="">
      <xdr:nvCxnSpPr>
        <xdr:cNvPr id="509" name="直線コネクタ 508"/>
        <xdr:cNvCxnSpPr/>
      </xdr:nvCxnSpPr>
      <xdr:spPr>
        <a:xfrm flipV="1">
          <a:off x="16317595" y="6304704"/>
          <a:ext cx="1269" cy="35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162248</xdr:rowOff>
    </xdr:from>
    <xdr:ext cx="249299" cy="259045"/>
    <xdr:sp macro="" textlink="">
      <xdr:nvSpPr>
        <xdr:cNvPr id="510" name="災害復旧事業費最小値テキスト"/>
        <xdr:cNvSpPr txBox="1"/>
      </xdr:nvSpPr>
      <xdr:spPr>
        <a:xfrm>
          <a:off x="16370300" y="66773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79181</xdr:rowOff>
    </xdr:from>
    <xdr:ext cx="599010" cy="259045"/>
    <xdr:sp macro="" textlink="">
      <xdr:nvSpPr>
        <xdr:cNvPr id="512" name="災害復旧事業費最大値テキスト"/>
        <xdr:cNvSpPr txBox="1"/>
      </xdr:nvSpPr>
      <xdr:spPr>
        <a:xfrm>
          <a:off x="16370300" y="607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132504</xdr:rowOff>
    </xdr:from>
    <xdr:to>
      <xdr:col>86</xdr:col>
      <xdr:colOff>25400</xdr:colOff>
      <xdr:row>36</xdr:row>
      <xdr:rowOff>132504</xdr:rowOff>
    </xdr:to>
    <xdr:cxnSp macro="">
      <xdr:nvCxnSpPr>
        <xdr:cNvPr id="513" name="直線コネクタ 512"/>
        <xdr:cNvCxnSpPr/>
      </xdr:nvCxnSpPr>
      <xdr:spPr>
        <a:xfrm>
          <a:off x="16230600" y="630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112140</xdr:rowOff>
    </xdr:from>
    <xdr:to>
      <xdr:col>85</xdr:col>
      <xdr:colOff>127000</xdr:colOff>
      <xdr:row>38</xdr:row>
      <xdr:rowOff>121931</xdr:rowOff>
    </xdr:to>
    <xdr:cxnSp macro="">
      <xdr:nvCxnSpPr>
        <xdr:cNvPr id="514" name="直線コネクタ 513"/>
        <xdr:cNvCxnSpPr/>
      </xdr:nvCxnSpPr>
      <xdr:spPr>
        <a:xfrm flipV="1">
          <a:off x="15481300" y="6627240"/>
          <a:ext cx="8382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79698</xdr:rowOff>
    </xdr:from>
    <xdr:ext cx="534377" cy="259045"/>
    <xdr:sp macro="" textlink="">
      <xdr:nvSpPr>
        <xdr:cNvPr id="515" name="災害復旧事業費平均値テキスト"/>
        <xdr:cNvSpPr txBox="1"/>
      </xdr:nvSpPr>
      <xdr:spPr>
        <a:xfrm>
          <a:off x="16370300" y="642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56821</xdr:rowOff>
    </xdr:from>
    <xdr:to>
      <xdr:col>85</xdr:col>
      <xdr:colOff>177800</xdr:colOff>
      <xdr:row>38</xdr:row>
      <xdr:rowOff>158421</xdr:rowOff>
    </xdr:to>
    <xdr:sp macro="" textlink="">
      <xdr:nvSpPr>
        <xdr:cNvPr id="516" name="フローチャート: 判断 515"/>
        <xdr:cNvSpPr/>
      </xdr:nvSpPr>
      <xdr:spPr>
        <a:xfrm>
          <a:off x="16268700" y="657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156484</xdr:rowOff>
    </xdr:from>
    <xdr:to>
      <xdr:col>81</xdr:col>
      <xdr:colOff>50800</xdr:colOff>
      <xdr:row>38</xdr:row>
      <xdr:rowOff>121931</xdr:rowOff>
    </xdr:to>
    <xdr:cxnSp macro="">
      <xdr:nvCxnSpPr>
        <xdr:cNvPr id="517" name="直線コネクタ 516"/>
        <xdr:cNvCxnSpPr/>
      </xdr:nvCxnSpPr>
      <xdr:spPr>
        <a:xfrm>
          <a:off x="14592300" y="6328684"/>
          <a:ext cx="889000" cy="30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63850</xdr:rowOff>
    </xdr:from>
    <xdr:to>
      <xdr:col>81</xdr:col>
      <xdr:colOff>101600</xdr:colOff>
      <xdr:row>38</xdr:row>
      <xdr:rowOff>165450</xdr:rowOff>
    </xdr:to>
    <xdr:sp macro="" textlink="">
      <xdr:nvSpPr>
        <xdr:cNvPr id="518" name="フローチャート: 判断 517"/>
        <xdr:cNvSpPr/>
      </xdr:nvSpPr>
      <xdr:spPr>
        <a:xfrm>
          <a:off x="15430500" y="657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10527</xdr:rowOff>
    </xdr:from>
    <xdr:ext cx="534377" cy="259045"/>
    <xdr:sp macro="" textlink="">
      <xdr:nvSpPr>
        <xdr:cNvPr id="519" name="テキスト ボックス 518"/>
        <xdr:cNvSpPr txBox="1"/>
      </xdr:nvSpPr>
      <xdr:spPr>
        <a:xfrm>
          <a:off x="15214111" y="63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87851</xdr:rowOff>
    </xdr:from>
    <xdr:to>
      <xdr:col>76</xdr:col>
      <xdr:colOff>114300</xdr:colOff>
      <xdr:row>36</xdr:row>
      <xdr:rowOff>156484</xdr:rowOff>
    </xdr:to>
    <xdr:cxnSp macro="">
      <xdr:nvCxnSpPr>
        <xdr:cNvPr id="520" name="直線コネクタ 519"/>
        <xdr:cNvCxnSpPr/>
      </xdr:nvCxnSpPr>
      <xdr:spPr>
        <a:xfrm>
          <a:off x="13703300" y="6088601"/>
          <a:ext cx="889000" cy="24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46837</xdr:rowOff>
    </xdr:from>
    <xdr:to>
      <xdr:col>76</xdr:col>
      <xdr:colOff>165100</xdr:colOff>
      <xdr:row>38</xdr:row>
      <xdr:rowOff>148437</xdr:rowOff>
    </xdr:to>
    <xdr:sp macro="" textlink="">
      <xdr:nvSpPr>
        <xdr:cNvPr id="521" name="フローチャート: 判断 520"/>
        <xdr:cNvSpPr/>
      </xdr:nvSpPr>
      <xdr:spPr>
        <a:xfrm>
          <a:off x="14541500" y="656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139564</xdr:rowOff>
    </xdr:from>
    <xdr:ext cx="534377" cy="259045"/>
    <xdr:sp macro="" textlink="">
      <xdr:nvSpPr>
        <xdr:cNvPr id="522" name="テキスト ボックス 521"/>
        <xdr:cNvSpPr txBox="1"/>
      </xdr:nvSpPr>
      <xdr:spPr>
        <a:xfrm>
          <a:off x="14325111" y="66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6250</xdr:rowOff>
    </xdr:from>
    <xdr:to>
      <xdr:col>71</xdr:col>
      <xdr:colOff>177800</xdr:colOff>
      <xdr:row>35</xdr:row>
      <xdr:rowOff>87851</xdr:rowOff>
    </xdr:to>
    <xdr:cxnSp macro="">
      <xdr:nvCxnSpPr>
        <xdr:cNvPr id="523" name="直線コネクタ 522"/>
        <xdr:cNvCxnSpPr/>
      </xdr:nvCxnSpPr>
      <xdr:spPr>
        <a:xfrm>
          <a:off x="12814300" y="5321200"/>
          <a:ext cx="889000" cy="76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51199</xdr:rowOff>
    </xdr:from>
    <xdr:to>
      <xdr:col>72</xdr:col>
      <xdr:colOff>38100</xdr:colOff>
      <xdr:row>38</xdr:row>
      <xdr:rowOff>152799</xdr:rowOff>
    </xdr:to>
    <xdr:sp macro="" textlink="">
      <xdr:nvSpPr>
        <xdr:cNvPr id="524" name="フローチャート: 判断 523"/>
        <xdr:cNvSpPr/>
      </xdr:nvSpPr>
      <xdr:spPr>
        <a:xfrm>
          <a:off x="13652500" y="65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143926</xdr:rowOff>
    </xdr:from>
    <xdr:ext cx="534377" cy="259045"/>
    <xdr:sp macro="" textlink="">
      <xdr:nvSpPr>
        <xdr:cNvPr id="525" name="テキスト ボックス 524"/>
        <xdr:cNvSpPr txBox="1"/>
      </xdr:nvSpPr>
      <xdr:spPr>
        <a:xfrm>
          <a:off x="13436111" y="665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52557</xdr:rowOff>
    </xdr:from>
    <xdr:to>
      <xdr:col>67</xdr:col>
      <xdr:colOff>101600</xdr:colOff>
      <xdr:row>38</xdr:row>
      <xdr:rowOff>154157</xdr:rowOff>
    </xdr:to>
    <xdr:sp macro="" textlink="">
      <xdr:nvSpPr>
        <xdr:cNvPr id="526" name="フローチャート: 判断 525"/>
        <xdr:cNvSpPr/>
      </xdr:nvSpPr>
      <xdr:spPr>
        <a:xfrm>
          <a:off x="127635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145284</xdr:rowOff>
    </xdr:from>
    <xdr:ext cx="534377" cy="259045"/>
    <xdr:sp macro="" textlink="">
      <xdr:nvSpPr>
        <xdr:cNvPr id="527" name="テキスト ボックス 526"/>
        <xdr:cNvSpPr txBox="1"/>
      </xdr:nvSpPr>
      <xdr:spPr>
        <a:xfrm>
          <a:off x="12547111" y="666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61340</xdr:rowOff>
    </xdr:from>
    <xdr:to>
      <xdr:col>85</xdr:col>
      <xdr:colOff>177800</xdr:colOff>
      <xdr:row>38</xdr:row>
      <xdr:rowOff>162940</xdr:rowOff>
    </xdr:to>
    <xdr:sp macro="" textlink="">
      <xdr:nvSpPr>
        <xdr:cNvPr id="533" name="楕円 532"/>
        <xdr:cNvSpPr/>
      </xdr:nvSpPr>
      <xdr:spPr>
        <a:xfrm>
          <a:off x="16268700" y="657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35248</xdr:rowOff>
    </xdr:from>
    <xdr:ext cx="534377" cy="259045"/>
    <xdr:sp macro="" textlink="">
      <xdr:nvSpPr>
        <xdr:cNvPr id="534" name="災害復旧事業費該当値テキスト"/>
        <xdr:cNvSpPr txBox="1"/>
      </xdr:nvSpPr>
      <xdr:spPr>
        <a:xfrm>
          <a:off x="16370300" y="655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71131</xdr:rowOff>
    </xdr:from>
    <xdr:to>
      <xdr:col>81</xdr:col>
      <xdr:colOff>101600</xdr:colOff>
      <xdr:row>39</xdr:row>
      <xdr:rowOff>1281</xdr:rowOff>
    </xdr:to>
    <xdr:sp macro="" textlink="">
      <xdr:nvSpPr>
        <xdr:cNvPr id="535" name="楕円 534"/>
        <xdr:cNvSpPr/>
      </xdr:nvSpPr>
      <xdr:spPr>
        <a:xfrm>
          <a:off x="15430500" y="65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163858</xdr:rowOff>
    </xdr:from>
    <xdr:ext cx="469744" cy="259045"/>
    <xdr:sp macro="" textlink="">
      <xdr:nvSpPr>
        <xdr:cNvPr id="536" name="テキスト ボックス 535"/>
        <xdr:cNvSpPr txBox="1"/>
      </xdr:nvSpPr>
      <xdr:spPr>
        <a:xfrm>
          <a:off x="15246428" y="667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105684</xdr:rowOff>
    </xdr:from>
    <xdr:to>
      <xdr:col>76</xdr:col>
      <xdr:colOff>165100</xdr:colOff>
      <xdr:row>37</xdr:row>
      <xdr:rowOff>35834</xdr:rowOff>
    </xdr:to>
    <xdr:sp macro="" textlink="">
      <xdr:nvSpPr>
        <xdr:cNvPr id="537" name="楕円 536"/>
        <xdr:cNvSpPr/>
      </xdr:nvSpPr>
      <xdr:spPr>
        <a:xfrm>
          <a:off x="14541500" y="627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52361</xdr:rowOff>
    </xdr:from>
    <xdr:ext cx="599010" cy="259045"/>
    <xdr:sp macro="" textlink="">
      <xdr:nvSpPr>
        <xdr:cNvPr id="538" name="テキスト ボックス 537"/>
        <xdr:cNvSpPr txBox="1"/>
      </xdr:nvSpPr>
      <xdr:spPr>
        <a:xfrm>
          <a:off x="14292795" y="605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37051</xdr:rowOff>
    </xdr:from>
    <xdr:to>
      <xdr:col>72</xdr:col>
      <xdr:colOff>38100</xdr:colOff>
      <xdr:row>35</xdr:row>
      <xdr:rowOff>138651</xdr:rowOff>
    </xdr:to>
    <xdr:sp macro="" textlink="">
      <xdr:nvSpPr>
        <xdr:cNvPr id="539" name="楕円 538"/>
        <xdr:cNvSpPr/>
      </xdr:nvSpPr>
      <xdr:spPr>
        <a:xfrm>
          <a:off x="13652500" y="60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155178</xdr:rowOff>
    </xdr:from>
    <xdr:ext cx="599010" cy="259045"/>
    <xdr:sp macro="" textlink="">
      <xdr:nvSpPr>
        <xdr:cNvPr id="540" name="テキスト ボックス 539"/>
        <xdr:cNvSpPr txBox="1"/>
      </xdr:nvSpPr>
      <xdr:spPr>
        <a:xfrm>
          <a:off x="13403795" y="581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126900</xdr:rowOff>
    </xdr:from>
    <xdr:to>
      <xdr:col>67</xdr:col>
      <xdr:colOff>101600</xdr:colOff>
      <xdr:row>31</xdr:row>
      <xdr:rowOff>57050</xdr:rowOff>
    </xdr:to>
    <xdr:sp macro="" textlink="">
      <xdr:nvSpPr>
        <xdr:cNvPr id="541" name="楕円 540"/>
        <xdr:cNvSpPr/>
      </xdr:nvSpPr>
      <xdr:spPr>
        <a:xfrm>
          <a:off x="12763500" y="52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73577</xdr:rowOff>
    </xdr:from>
    <xdr:ext cx="599010" cy="259045"/>
    <xdr:sp macro="" textlink="">
      <xdr:nvSpPr>
        <xdr:cNvPr id="542" name="テキスト ボックス 541"/>
        <xdr:cNvSpPr txBox="1"/>
      </xdr:nvSpPr>
      <xdr:spPr>
        <a:xfrm>
          <a:off x="12514795" y="504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21" name="直線コネクタ 620"/>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22" name="公債費最小値テキスト"/>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23" name="直線コネクタ 622"/>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24" name="公債費最大値テキスト"/>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25" name="直線コネクタ 624"/>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126771</xdr:rowOff>
    </xdr:from>
    <xdr:to>
      <xdr:col>85</xdr:col>
      <xdr:colOff>127000</xdr:colOff>
      <xdr:row>73</xdr:row>
      <xdr:rowOff>16101</xdr:rowOff>
    </xdr:to>
    <xdr:cxnSp macro="">
      <xdr:nvCxnSpPr>
        <xdr:cNvPr id="626" name="直線コネクタ 625"/>
        <xdr:cNvCxnSpPr/>
      </xdr:nvCxnSpPr>
      <xdr:spPr>
        <a:xfrm flipV="1">
          <a:off x="15481300" y="12471171"/>
          <a:ext cx="838200" cy="6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27" name="公債費平均値テキスト"/>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8" name="フローチャート: 判断 627"/>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16101</xdr:rowOff>
    </xdr:from>
    <xdr:to>
      <xdr:col>81</xdr:col>
      <xdr:colOff>50800</xdr:colOff>
      <xdr:row>73</xdr:row>
      <xdr:rowOff>38869</xdr:rowOff>
    </xdr:to>
    <xdr:cxnSp macro="">
      <xdr:nvCxnSpPr>
        <xdr:cNvPr id="629" name="直線コネクタ 628"/>
        <xdr:cNvCxnSpPr/>
      </xdr:nvCxnSpPr>
      <xdr:spPr>
        <a:xfrm flipV="1">
          <a:off x="14592300" y="12531951"/>
          <a:ext cx="8890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30" name="フローチャート: 判断 629"/>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31" name="テキスト ボックス 630"/>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38869</xdr:rowOff>
    </xdr:from>
    <xdr:to>
      <xdr:col>76</xdr:col>
      <xdr:colOff>114300</xdr:colOff>
      <xdr:row>73</xdr:row>
      <xdr:rowOff>89522</xdr:rowOff>
    </xdr:to>
    <xdr:cxnSp macro="">
      <xdr:nvCxnSpPr>
        <xdr:cNvPr id="632" name="直線コネクタ 631"/>
        <xdr:cNvCxnSpPr/>
      </xdr:nvCxnSpPr>
      <xdr:spPr>
        <a:xfrm flipV="1">
          <a:off x="13703300" y="12554719"/>
          <a:ext cx="889000" cy="5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95072</xdr:rowOff>
    </xdr:from>
    <xdr:to>
      <xdr:col>76</xdr:col>
      <xdr:colOff>165100</xdr:colOff>
      <xdr:row>76</xdr:row>
      <xdr:rowOff>25223</xdr:rowOff>
    </xdr:to>
    <xdr:sp macro="" textlink="">
      <xdr:nvSpPr>
        <xdr:cNvPr id="633" name="フローチャート: 判断 632"/>
        <xdr:cNvSpPr/>
      </xdr:nvSpPr>
      <xdr:spPr>
        <a:xfrm>
          <a:off x="14541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16349</xdr:rowOff>
    </xdr:from>
    <xdr:ext cx="599010" cy="259045"/>
    <xdr:sp macro="" textlink="">
      <xdr:nvSpPr>
        <xdr:cNvPr id="634" name="テキスト ボックス 633"/>
        <xdr:cNvSpPr txBox="1"/>
      </xdr:nvSpPr>
      <xdr:spPr>
        <a:xfrm>
          <a:off x="14292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148272</xdr:rowOff>
    </xdr:from>
    <xdr:to>
      <xdr:col>71</xdr:col>
      <xdr:colOff>177800</xdr:colOff>
      <xdr:row>73</xdr:row>
      <xdr:rowOff>89522</xdr:rowOff>
    </xdr:to>
    <xdr:cxnSp macro="">
      <xdr:nvCxnSpPr>
        <xdr:cNvPr id="635" name="直線コネクタ 634"/>
        <xdr:cNvCxnSpPr/>
      </xdr:nvCxnSpPr>
      <xdr:spPr>
        <a:xfrm>
          <a:off x="12814300" y="12492672"/>
          <a:ext cx="8890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93669</xdr:rowOff>
    </xdr:from>
    <xdr:to>
      <xdr:col>72</xdr:col>
      <xdr:colOff>38100</xdr:colOff>
      <xdr:row>76</xdr:row>
      <xdr:rowOff>23819</xdr:rowOff>
    </xdr:to>
    <xdr:sp macro="" textlink="">
      <xdr:nvSpPr>
        <xdr:cNvPr id="636" name="フローチャート: 判断 635"/>
        <xdr:cNvSpPr/>
      </xdr:nvSpPr>
      <xdr:spPr>
        <a:xfrm>
          <a:off x="13652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14946</xdr:rowOff>
    </xdr:from>
    <xdr:ext cx="599010" cy="259045"/>
    <xdr:sp macro="" textlink="">
      <xdr:nvSpPr>
        <xdr:cNvPr id="637" name="テキスト ボックス 636"/>
        <xdr:cNvSpPr txBox="1"/>
      </xdr:nvSpPr>
      <xdr:spPr>
        <a:xfrm>
          <a:off x="13403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86674</xdr:rowOff>
    </xdr:from>
    <xdr:to>
      <xdr:col>67</xdr:col>
      <xdr:colOff>101600</xdr:colOff>
      <xdr:row>76</xdr:row>
      <xdr:rowOff>16824</xdr:rowOff>
    </xdr:to>
    <xdr:sp macro="" textlink="">
      <xdr:nvSpPr>
        <xdr:cNvPr id="638" name="フローチャート: 判断 637"/>
        <xdr:cNvSpPr/>
      </xdr:nvSpPr>
      <xdr:spPr>
        <a:xfrm>
          <a:off x="12763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7951</xdr:rowOff>
    </xdr:from>
    <xdr:ext cx="599010" cy="259045"/>
    <xdr:sp macro="" textlink="">
      <xdr:nvSpPr>
        <xdr:cNvPr id="639" name="テキスト ボックス 638"/>
        <xdr:cNvSpPr txBox="1"/>
      </xdr:nvSpPr>
      <xdr:spPr>
        <a:xfrm>
          <a:off x="12514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75971</xdr:rowOff>
    </xdr:from>
    <xdr:to>
      <xdr:col>85</xdr:col>
      <xdr:colOff>177800</xdr:colOff>
      <xdr:row>73</xdr:row>
      <xdr:rowOff>6121</xdr:rowOff>
    </xdr:to>
    <xdr:sp macro="" textlink="">
      <xdr:nvSpPr>
        <xdr:cNvPr id="645" name="楕円 644"/>
        <xdr:cNvSpPr/>
      </xdr:nvSpPr>
      <xdr:spPr>
        <a:xfrm>
          <a:off x="16268700" y="124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98848</xdr:rowOff>
    </xdr:from>
    <xdr:ext cx="599010" cy="259045"/>
    <xdr:sp macro="" textlink="">
      <xdr:nvSpPr>
        <xdr:cNvPr id="646" name="公債費該当値テキスト"/>
        <xdr:cNvSpPr txBox="1"/>
      </xdr:nvSpPr>
      <xdr:spPr>
        <a:xfrm>
          <a:off x="16370300" y="1227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136751</xdr:rowOff>
    </xdr:from>
    <xdr:to>
      <xdr:col>81</xdr:col>
      <xdr:colOff>101600</xdr:colOff>
      <xdr:row>73</xdr:row>
      <xdr:rowOff>66901</xdr:rowOff>
    </xdr:to>
    <xdr:sp macro="" textlink="">
      <xdr:nvSpPr>
        <xdr:cNvPr id="647" name="楕円 646"/>
        <xdr:cNvSpPr/>
      </xdr:nvSpPr>
      <xdr:spPr>
        <a:xfrm>
          <a:off x="15430500" y="1248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83428</xdr:rowOff>
    </xdr:from>
    <xdr:ext cx="599010" cy="259045"/>
    <xdr:sp macro="" textlink="">
      <xdr:nvSpPr>
        <xdr:cNvPr id="648" name="テキスト ボックス 647"/>
        <xdr:cNvSpPr txBox="1"/>
      </xdr:nvSpPr>
      <xdr:spPr>
        <a:xfrm>
          <a:off x="15181795" y="1225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159519</xdr:rowOff>
    </xdr:from>
    <xdr:to>
      <xdr:col>76</xdr:col>
      <xdr:colOff>165100</xdr:colOff>
      <xdr:row>73</xdr:row>
      <xdr:rowOff>89669</xdr:rowOff>
    </xdr:to>
    <xdr:sp macro="" textlink="">
      <xdr:nvSpPr>
        <xdr:cNvPr id="649" name="楕円 648"/>
        <xdr:cNvSpPr/>
      </xdr:nvSpPr>
      <xdr:spPr>
        <a:xfrm>
          <a:off x="14541500" y="125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106196</xdr:rowOff>
    </xdr:from>
    <xdr:ext cx="599010" cy="259045"/>
    <xdr:sp macro="" textlink="">
      <xdr:nvSpPr>
        <xdr:cNvPr id="650" name="テキスト ボックス 649"/>
        <xdr:cNvSpPr txBox="1"/>
      </xdr:nvSpPr>
      <xdr:spPr>
        <a:xfrm>
          <a:off x="14292795" y="1227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38722</xdr:rowOff>
    </xdr:from>
    <xdr:to>
      <xdr:col>72</xdr:col>
      <xdr:colOff>38100</xdr:colOff>
      <xdr:row>73</xdr:row>
      <xdr:rowOff>140322</xdr:rowOff>
    </xdr:to>
    <xdr:sp macro="" textlink="">
      <xdr:nvSpPr>
        <xdr:cNvPr id="651" name="楕円 650"/>
        <xdr:cNvSpPr/>
      </xdr:nvSpPr>
      <xdr:spPr>
        <a:xfrm>
          <a:off x="13652500" y="125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156849</xdr:rowOff>
    </xdr:from>
    <xdr:ext cx="599010" cy="259045"/>
    <xdr:sp macro="" textlink="">
      <xdr:nvSpPr>
        <xdr:cNvPr id="652" name="テキスト ボックス 651"/>
        <xdr:cNvSpPr txBox="1"/>
      </xdr:nvSpPr>
      <xdr:spPr>
        <a:xfrm>
          <a:off x="13403795" y="1232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97472</xdr:rowOff>
    </xdr:from>
    <xdr:to>
      <xdr:col>67</xdr:col>
      <xdr:colOff>101600</xdr:colOff>
      <xdr:row>73</xdr:row>
      <xdr:rowOff>27622</xdr:rowOff>
    </xdr:to>
    <xdr:sp macro="" textlink="">
      <xdr:nvSpPr>
        <xdr:cNvPr id="653" name="楕円 652"/>
        <xdr:cNvSpPr/>
      </xdr:nvSpPr>
      <xdr:spPr>
        <a:xfrm>
          <a:off x="12763500" y="124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44149</xdr:rowOff>
    </xdr:from>
    <xdr:ext cx="599010" cy="259045"/>
    <xdr:sp macro="" textlink="">
      <xdr:nvSpPr>
        <xdr:cNvPr id="654" name="テキスト ボックス 653"/>
        <xdr:cNvSpPr txBox="1"/>
      </xdr:nvSpPr>
      <xdr:spPr>
        <a:xfrm>
          <a:off x="12514795" y="1221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8" name="テキスト ボックス 66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0" name="テキスト ボックス 66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2" name="テキスト ボックス 67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6" name="テキスト ボックス 675"/>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80" name="直線コネクタ 679"/>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81" name="積立金最小値テキスト"/>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82" name="直線コネクタ 681"/>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83" name="積立金最大値テキスト"/>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84" name="直線コネクタ 683"/>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78229</xdr:rowOff>
    </xdr:from>
    <xdr:to>
      <xdr:col>85</xdr:col>
      <xdr:colOff>127000</xdr:colOff>
      <xdr:row>98</xdr:row>
      <xdr:rowOff>158628</xdr:rowOff>
    </xdr:to>
    <xdr:cxnSp macro="">
      <xdr:nvCxnSpPr>
        <xdr:cNvPr id="685" name="直線コネクタ 684"/>
        <xdr:cNvCxnSpPr/>
      </xdr:nvCxnSpPr>
      <xdr:spPr>
        <a:xfrm>
          <a:off x="15481300" y="16880329"/>
          <a:ext cx="838200" cy="8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86" name="積立金平均値テキスト"/>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7" name="フローチャート: 判断 686"/>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78229</xdr:rowOff>
    </xdr:from>
    <xdr:to>
      <xdr:col>81</xdr:col>
      <xdr:colOff>50800</xdr:colOff>
      <xdr:row>98</xdr:row>
      <xdr:rowOff>168126</xdr:rowOff>
    </xdr:to>
    <xdr:cxnSp macro="">
      <xdr:nvCxnSpPr>
        <xdr:cNvPr id="688" name="直線コネクタ 687"/>
        <xdr:cNvCxnSpPr/>
      </xdr:nvCxnSpPr>
      <xdr:spPr>
        <a:xfrm flipV="1">
          <a:off x="14592300" y="16880329"/>
          <a:ext cx="889000" cy="8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9" name="フローチャート: 判断 688"/>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90" name="テキスト ボックス 689"/>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101919</xdr:rowOff>
    </xdr:from>
    <xdr:to>
      <xdr:col>76</xdr:col>
      <xdr:colOff>114300</xdr:colOff>
      <xdr:row>98</xdr:row>
      <xdr:rowOff>168126</xdr:rowOff>
    </xdr:to>
    <xdr:cxnSp macro="">
      <xdr:nvCxnSpPr>
        <xdr:cNvPr id="691" name="直線コネクタ 690"/>
        <xdr:cNvCxnSpPr/>
      </xdr:nvCxnSpPr>
      <xdr:spPr>
        <a:xfrm>
          <a:off x="13703300" y="16904019"/>
          <a:ext cx="889000" cy="6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94889</xdr:rowOff>
    </xdr:from>
    <xdr:to>
      <xdr:col>76</xdr:col>
      <xdr:colOff>165100</xdr:colOff>
      <xdr:row>99</xdr:row>
      <xdr:rowOff>25039</xdr:rowOff>
    </xdr:to>
    <xdr:sp macro="" textlink="">
      <xdr:nvSpPr>
        <xdr:cNvPr id="692" name="フローチャート: 判断 691"/>
        <xdr:cNvSpPr/>
      </xdr:nvSpPr>
      <xdr:spPr>
        <a:xfrm>
          <a:off x="14541500" y="168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41566</xdr:rowOff>
    </xdr:from>
    <xdr:ext cx="534377" cy="259045"/>
    <xdr:sp macro="" textlink="">
      <xdr:nvSpPr>
        <xdr:cNvPr id="693" name="テキスト ボックス 692"/>
        <xdr:cNvSpPr txBox="1"/>
      </xdr:nvSpPr>
      <xdr:spPr>
        <a:xfrm>
          <a:off x="14325111" y="166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100817</xdr:rowOff>
    </xdr:from>
    <xdr:to>
      <xdr:col>71</xdr:col>
      <xdr:colOff>177800</xdr:colOff>
      <xdr:row>98</xdr:row>
      <xdr:rowOff>101919</xdr:rowOff>
    </xdr:to>
    <xdr:cxnSp macro="">
      <xdr:nvCxnSpPr>
        <xdr:cNvPr id="694" name="直線コネクタ 693"/>
        <xdr:cNvCxnSpPr/>
      </xdr:nvCxnSpPr>
      <xdr:spPr>
        <a:xfrm>
          <a:off x="12814300" y="16902917"/>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133948</xdr:rowOff>
    </xdr:from>
    <xdr:to>
      <xdr:col>72</xdr:col>
      <xdr:colOff>38100</xdr:colOff>
      <xdr:row>99</xdr:row>
      <xdr:rowOff>64098</xdr:rowOff>
    </xdr:to>
    <xdr:sp macro="" textlink="">
      <xdr:nvSpPr>
        <xdr:cNvPr id="695" name="フローチャート: 判断 694"/>
        <xdr:cNvSpPr/>
      </xdr:nvSpPr>
      <xdr:spPr>
        <a:xfrm>
          <a:off x="13652500" y="1693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55225</xdr:rowOff>
    </xdr:from>
    <xdr:ext cx="534377" cy="259045"/>
    <xdr:sp macro="" textlink="">
      <xdr:nvSpPr>
        <xdr:cNvPr id="696" name="テキスト ボックス 695"/>
        <xdr:cNvSpPr txBox="1"/>
      </xdr:nvSpPr>
      <xdr:spPr>
        <a:xfrm>
          <a:off x="13436111"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142867</xdr:rowOff>
    </xdr:from>
    <xdr:to>
      <xdr:col>67</xdr:col>
      <xdr:colOff>101600</xdr:colOff>
      <xdr:row>99</xdr:row>
      <xdr:rowOff>73017</xdr:rowOff>
    </xdr:to>
    <xdr:sp macro="" textlink="">
      <xdr:nvSpPr>
        <xdr:cNvPr id="697" name="フローチャート: 判断 696"/>
        <xdr:cNvSpPr/>
      </xdr:nvSpPr>
      <xdr:spPr>
        <a:xfrm>
          <a:off x="12763500" y="169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64144</xdr:rowOff>
    </xdr:from>
    <xdr:ext cx="534377" cy="259045"/>
    <xdr:sp macro="" textlink="">
      <xdr:nvSpPr>
        <xdr:cNvPr id="698" name="テキスト ボックス 697"/>
        <xdr:cNvSpPr txBox="1"/>
      </xdr:nvSpPr>
      <xdr:spPr>
        <a:xfrm>
          <a:off x="12547111" y="170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107828</xdr:rowOff>
    </xdr:from>
    <xdr:to>
      <xdr:col>85</xdr:col>
      <xdr:colOff>177800</xdr:colOff>
      <xdr:row>99</xdr:row>
      <xdr:rowOff>37978</xdr:rowOff>
    </xdr:to>
    <xdr:sp macro="" textlink="">
      <xdr:nvSpPr>
        <xdr:cNvPr id="704" name="楕円 703"/>
        <xdr:cNvSpPr/>
      </xdr:nvSpPr>
      <xdr:spPr>
        <a:xfrm>
          <a:off x="16268700" y="1690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67205</xdr:rowOff>
    </xdr:from>
    <xdr:ext cx="534377" cy="259045"/>
    <xdr:sp macro="" textlink="">
      <xdr:nvSpPr>
        <xdr:cNvPr id="705" name="積立金該当値テキスト"/>
        <xdr:cNvSpPr txBox="1"/>
      </xdr:nvSpPr>
      <xdr:spPr>
        <a:xfrm>
          <a:off x="16370300" y="1669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27429</xdr:rowOff>
    </xdr:from>
    <xdr:to>
      <xdr:col>81</xdr:col>
      <xdr:colOff>101600</xdr:colOff>
      <xdr:row>98</xdr:row>
      <xdr:rowOff>129029</xdr:rowOff>
    </xdr:to>
    <xdr:sp macro="" textlink="">
      <xdr:nvSpPr>
        <xdr:cNvPr id="706" name="楕円 705"/>
        <xdr:cNvSpPr/>
      </xdr:nvSpPr>
      <xdr:spPr>
        <a:xfrm>
          <a:off x="15430500" y="168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145556</xdr:rowOff>
    </xdr:from>
    <xdr:ext cx="599010" cy="259045"/>
    <xdr:sp macro="" textlink="">
      <xdr:nvSpPr>
        <xdr:cNvPr id="707" name="テキスト ボックス 706"/>
        <xdr:cNvSpPr txBox="1"/>
      </xdr:nvSpPr>
      <xdr:spPr>
        <a:xfrm>
          <a:off x="15181795" y="1660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117326</xdr:rowOff>
    </xdr:from>
    <xdr:to>
      <xdr:col>76</xdr:col>
      <xdr:colOff>165100</xdr:colOff>
      <xdr:row>99</xdr:row>
      <xdr:rowOff>47476</xdr:rowOff>
    </xdr:to>
    <xdr:sp macro="" textlink="">
      <xdr:nvSpPr>
        <xdr:cNvPr id="708" name="楕円 707"/>
        <xdr:cNvSpPr/>
      </xdr:nvSpPr>
      <xdr:spPr>
        <a:xfrm>
          <a:off x="14541500" y="16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38603</xdr:rowOff>
    </xdr:from>
    <xdr:ext cx="534377" cy="259045"/>
    <xdr:sp macro="" textlink="">
      <xdr:nvSpPr>
        <xdr:cNvPr id="709" name="テキスト ボックス 708"/>
        <xdr:cNvSpPr txBox="1"/>
      </xdr:nvSpPr>
      <xdr:spPr>
        <a:xfrm>
          <a:off x="14325111" y="170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51119</xdr:rowOff>
    </xdr:from>
    <xdr:to>
      <xdr:col>72</xdr:col>
      <xdr:colOff>38100</xdr:colOff>
      <xdr:row>98</xdr:row>
      <xdr:rowOff>152719</xdr:rowOff>
    </xdr:to>
    <xdr:sp macro="" textlink="">
      <xdr:nvSpPr>
        <xdr:cNvPr id="710" name="楕円 709"/>
        <xdr:cNvSpPr/>
      </xdr:nvSpPr>
      <xdr:spPr>
        <a:xfrm>
          <a:off x="13652500" y="168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169246</xdr:rowOff>
    </xdr:from>
    <xdr:ext cx="599010" cy="259045"/>
    <xdr:sp macro="" textlink="">
      <xdr:nvSpPr>
        <xdr:cNvPr id="711" name="テキスト ボックス 710"/>
        <xdr:cNvSpPr txBox="1"/>
      </xdr:nvSpPr>
      <xdr:spPr>
        <a:xfrm>
          <a:off x="13403795" y="1662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50017</xdr:rowOff>
    </xdr:from>
    <xdr:to>
      <xdr:col>67</xdr:col>
      <xdr:colOff>101600</xdr:colOff>
      <xdr:row>98</xdr:row>
      <xdr:rowOff>151617</xdr:rowOff>
    </xdr:to>
    <xdr:sp macro="" textlink="">
      <xdr:nvSpPr>
        <xdr:cNvPr id="712" name="楕円 711"/>
        <xdr:cNvSpPr/>
      </xdr:nvSpPr>
      <xdr:spPr>
        <a:xfrm>
          <a:off x="12763500" y="168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168144</xdr:rowOff>
    </xdr:from>
    <xdr:ext cx="599010" cy="259045"/>
    <xdr:sp macro="" textlink="">
      <xdr:nvSpPr>
        <xdr:cNvPr id="713" name="テキスト ボックス 712"/>
        <xdr:cNvSpPr txBox="1"/>
      </xdr:nvSpPr>
      <xdr:spPr>
        <a:xfrm>
          <a:off x="12514795" y="1662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7" name="テキスト ボックス 72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9" name="テキスト ボックス 72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1" name="テキスト ボックス 73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9" name="直線コネクタ 738"/>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42" name="投資及び出資金最大値テキスト"/>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43" name="直線コネクタ 742"/>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45" name="投資及び出資金平均値テキスト"/>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6" name="フローチャート: 判断 745"/>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8" name="フローチャート: 判断 747"/>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9" name="テキスト ボックス 748"/>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88298</xdr:rowOff>
    </xdr:from>
    <xdr:to>
      <xdr:col>107</xdr:col>
      <xdr:colOff>50800</xdr:colOff>
      <xdr:row>39</xdr:row>
      <xdr:rowOff>98878</xdr:rowOff>
    </xdr:to>
    <xdr:cxnSp macro="">
      <xdr:nvCxnSpPr>
        <xdr:cNvPr id="750" name="直線コネクタ 749"/>
        <xdr:cNvCxnSpPr/>
      </xdr:nvCxnSpPr>
      <xdr:spPr>
        <a:xfrm>
          <a:off x="19545300" y="6774848"/>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94941</xdr:rowOff>
    </xdr:from>
    <xdr:to>
      <xdr:col>107</xdr:col>
      <xdr:colOff>101600</xdr:colOff>
      <xdr:row>39</xdr:row>
      <xdr:rowOff>25091</xdr:rowOff>
    </xdr:to>
    <xdr:sp macro="" textlink="">
      <xdr:nvSpPr>
        <xdr:cNvPr id="751" name="フローチャート: 判断 750"/>
        <xdr:cNvSpPr/>
      </xdr:nvSpPr>
      <xdr:spPr>
        <a:xfrm>
          <a:off x="203835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41618</xdr:rowOff>
    </xdr:from>
    <xdr:ext cx="469744" cy="259045"/>
    <xdr:sp macro="" textlink="">
      <xdr:nvSpPr>
        <xdr:cNvPr id="752" name="テキスト ボックス 751"/>
        <xdr:cNvSpPr txBox="1"/>
      </xdr:nvSpPr>
      <xdr:spPr>
        <a:xfrm>
          <a:off x="20199428" y="638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88298</xdr:rowOff>
    </xdr:from>
    <xdr:to>
      <xdr:col>102</xdr:col>
      <xdr:colOff>114300</xdr:colOff>
      <xdr:row>39</xdr:row>
      <xdr:rowOff>98878</xdr:rowOff>
    </xdr:to>
    <xdr:cxnSp macro="">
      <xdr:nvCxnSpPr>
        <xdr:cNvPr id="753" name="直線コネクタ 752"/>
        <xdr:cNvCxnSpPr/>
      </xdr:nvCxnSpPr>
      <xdr:spPr>
        <a:xfrm flipV="1">
          <a:off x="18656300" y="6774848"/>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103596</xdr:rowOff>
    </xdr:from>
    <xdr:to>
      <xdr:col>102</xdr:col>
      <xdr:colOff>165100</xdr:colOff>
      <xdr:row>39</xdr:row>
      <xdr:rowOff>33746</xdr:rowOff>
    </xdr:to>
    <xdr:sp macro="" textlink="">
      <xdr:nvSpPr>
        <xdr:cNvPr id="754" name="フローチャート: 判断 753"/>
        <xdr:cNvSpPr/>
      </xdr:nvSpPr>
      <xdr:spPr>
        <a:xfrm>
          <a:off x="19494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50273</xdr:rowOff>
    </xdr:from>
    <xdr:ext cx="469744" cy="259045"/>
    <xdr:sp macro="" textlink="">
      <xdr:nvSpPr>
        <xdr:cNvPr id="755" name="テキスト ボックス 754"/>
        <xdr:cNvSpPr txBox="1"/>
      </xdr:nvSpPr>
      <xdr:spPr>
        <a:xfrm>
          <a:off x="19310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120186</xdr:rowOff>
    </xdr:from>
    <xdr:to>
      <xdr:col>98</xdr:col>
      <xdr:colOff>38100</xdr:colOff>
      <xdr:row>39</xdr:row>
      <xdr:rowOff>50336</xdr:rowOff>
    </xdr:to>
    <xdr:sp macro="" textlink="">
      <xdr:nvSpPr>
        <xdr:cNvPr id="756" name="フローチャート: 判断 755"/>
        <xdr:cNvSpPr/>
      </xdr:nvSpPr>
      <xdr:spPr>
        <a:xfrm>
          <a:off x="18605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66863</xdr:rowOff>
    </xdr:from>
    <xdr:ext cx="469744" cy="259045"/>
    <xdr:sp macro="" textlink="">
      <xdr:nvSpPr>
        <xdr:cNvPr id="757" name="テキスト ボックス 756"/>
        <xdr:cNvSpPr txBox="1"/>
      </xdr:nvSpPr>
      <xdr:spPr>
        <a:xfrm>
          <a:off x="18421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37498</xdr:rowOff>
    </xdr:from>
    <xdr:to>
      <xdr:col>102</xdr:col>
      <xdr:colOff>165100</xdr:colOff>
      <xdr:row>39</xdr:row>
      <xdr:rowOff>139098</xdr:rowOff>
    </xdr:to>
    <xdr:sp macro="" textlink="">
      <xdr:nvSpPr>
        <xdr:cNvPr id="769" name="楕円 768"/>
        <xdr:cNvSpPr/>
      </xdr:nvSpPr>
      <xdr:spPr>
        <a:xfrm>
          <a:off x="19494500" y="67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130225</xdr:rowOff>
    </xdr:from>
    <xdr:ext cx="378565" cy="259045"/>
    <xdr:sp macro="" textlink="">
      <xdr:nvSpPr>
        <xdr:cNvPr id="770" name="テキスト ボックス 769"/>
        <xdr:cNvSpPr txBox="1"/>
      </xdr:nvSpPr>
      <xdr:spPr>
        <a:xfrm>
          <a:off x="19356017" y="6816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8" name="直線コネクタ 797"/>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801" name="貸付金最大値テキスト"/>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802" name="直線コネクタ 801"/>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7798</xdr:rowOff>
    </xdr:from>
    <xdr:to>
      <xdr:col>116</xdr:col>
      <xdr:colOff>63500</xdr:colOff>
      <xdr:row>57</xdr:row>
      <xdr:rowOff>78501</xdr:rowOff>
    </xdr:to>
    <xdr:cxnSp macro="">
      <xdr:nvCxnSpPr>
        <xdr:cNvPr id="803" name="直線コネクタ 802"/>
        <xdr:cNvCxnSpPr/>
      </xdr:nvCxnSpPr>
      <xdr:spPr>
        <a:xfrm>
          <a:off x="21323300" y="9780448"/>
          <a:ext cx="838200" cy="7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804" name="貸付金平均値テキスト"/>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805" name="フローチャート: 判断 804"/>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7798</xdr:rowOff>
    </xdr:from>
    <xdr:to>
      <xdr:col>111</xdr:col>
      <xdr:colOff>177800</xdr:colOff>
      <xdr:row>57</xdr:row>
      <xdr:rowOff>75333</xdr:rowOff>
    </xdr:to>
    <xdr:cxnSp macro="">
      <xdr:nvCxnSpPr>
        <xdr:cNvPr id="806" name="直線コネクタ 805"/>
        <xdr:cNvCxnSpPr/>
      </xdr:nvCxnSpPr>
      <xdr:spPr>
        <a:xfrm flipV="1">
          <a:off x="20434300" y="9780448"/>
          <a:ext cx="889000" cy="6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7" name="フローチャート: 判断 806"/>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8" name="テキスト ボックス 807"/>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75333</xdr:rowOff>
    </xdr:from>
    <xdr:to>
      <xdr:col>107</xdr:col>
      <xdr:colOff>50800</xdr:colOff>
      <xdr:row>57</xdr:row>
      <xdr:rowOff>77717</xdr:rowOff>
    </xdr:to>
    <xdr:cxnSp macro="">
      <xdr:nvCxnSpPr>
        <xdr:cNvPr id="809" name="直線コネクタ 808"/>
        <xdr:cNvCxnSpPr/>
      </xdr:nvCxnSpPr>
      <xdr:spPr>
        <a:xfrm flipV="1">
          <a:off x="19545300" y="9847983"/>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33513</xdr:rowOff>
    </xdr:from>
    <xdr:to>
      <xdr:col>107</xdr:col>
      <xdr:colOff>101600</xdr:colOff>
      <xdr:row>58</xdr:row>
      <xdr:rowOff>135113</xdr:rowOff>
    </xdr:to>
    <xdr:sp macro="" textlink="">
      <xdr:nvSpPr>
        <xdr:cNvPr id="810" name="フローチャート: 判断 809"/>
        <xdr:cNvSpPr/>
      </xdr:nvSpPr>
      <xdr:spPr>
        <a:xfrm>
          <a:off x="20383500" y="997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126240</xdr:rowOff>
    </xdr:from>
    <xdr:ext cx="469744" cy="259045"/>
    <xdr:sp macro="" textlink="">
      <xdr:nvSpPr>
        <xdr:cNvPr id="811" name="テキスト ボックス 810"/>
        <xdr:cNvSpPr txBox="1"/>
      </xdr:nvSpPr>
      <xdr:spPr>
        <a:xfrm>
          <a:off x="20199428" y="1007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77717</xdr:rowOff>
    </xdr:from>
    <xdr:to>
      <xdr:col>102</xdr:col>
      <xdr:colOff>114300</xdr:colOff>
      <xdr:row>57</xdr:row>
      <xdr:rowOff>97376</xdr:rowOff>
    </xdr:to>
    <xdr:cxnSp macro="">
      <xdr:nvCxnSpPr>
        <xdr:cNvPr id="812" name="直線コネクタ 811"/>
        <xdr:cNvCxnSpPr/>
      </xdr:nvCxnSpPr>
      <xdr:spPr>
        <a:xfrm flipV="1">
          <a:off x="18656300" y="9850367"/>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61730</xdr:rowOff>
    </xdr:from>
    <xdr:to>
      <xdr:col>102</xdr:col>
      <xdr:colOff>165100</xdr:colOff>
      <xdr:row>58</xdr:row>
      <xdr:rowOff>163330</xdr:rowOff>
    </xdr:to>
    <xdr:sp macro="" textlink="">
      <xdr:nvSpPr>
        <xdr:cNvPr id="813" name="フローチャート: 判断 812"/>
        <xdr:cNvSpPr/>
      </xdr:nvSpPr>
      <xdr:spPr>
        <a:xfrm>
          <a:off x="19494500" y="10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154457</xdr:rowOff>
    </xdr:from>
    <xdr:ext cx="469744" cy="259045"/>
    <xdr:sp macro="" textlink="">
      <xdr:nvSpPr>
        <xdr:cNvPr id="814" name="テキスト ボックス 813"/>
        <xdr:cNvSpPr txBox="1"/>
      </xdr:nvSpPr>
      <xdr:spPr>
        <a:xfrm>
          <a:off x="19310428" y="10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4906</xdr:rowOff>
    </xdr:from>
    <xdr:to>
      <xdr:col>98</xdr:col>
      <xdr:colOff>38100</xdr:colOff>
      <xdr:row>58</xdr:row>
      <xdr:rowOff>106506</xdr:rowOff>
    </xdr:to>
    <xdr:sp macro="" textlink="">
      <xdr:nvSpPr>
        <xdr:cNvPr id="815" name="フローチャート: 判断 814"/>
        <xdr:cNvSpPr/>
      </xdr:nvSpPr>
      <xdr:spPr>
        <a:xfrm>
          <a:off x="18605500" y="994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97633</xdr:rowOff>
    </xdr:from>
    <xdr:ext cx="469744" cy="259045"/>
    <xdr:sp macro="" textlink="">
      <xdr:nvSpPr>
        <xdr:cNvPr id="816" name="テキスト ボックス 815"/>
        <xdr:cNvSpPr txBox="1"/>
      </xdr:nvSpPr>
      <xdr:spPr>
        <a:xfrm>
          <a:off x="18421428" y="1004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27701</xdr:rowOff>
    </xdr:from>
    <xdr:to>
      <xdr:col>116</xdr:col>
      <xdr:colOff>114300</xdr:colOff>
      <xdr:row>57</xdr:row>
      <xdr:rowOff>129301</xdr:rowOff>
    </xdr:to>
    <xdr:sp macro="" textlink="">
      <xdr:nvSpPr>
        <xdr:cNvPr id="822" name="楕円 821"/>
        <xdr:cNvSpPr/>
      </xdr:nvSpPr>
      <xdr:spPr>
        <a:xfrm>
          <a:off x="22110700" y="980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50578</xdr:rowOff>
    </xdr:from>
    <xdr:ext cx="534377" cy="259045"/>
    <xdr:sp macro="" textlink="">
      <xdr:nvSpPr>
        <xdr:cNvPr id="823" name="貸付金該当値テキスト"/>
        <xdr:cNvSpPr txBox="1"/>
      </xdr:nvSpPr>
      <xdr:spPr>
        <a:xfrm>
          <a:off x="22212300" y="965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128448</xdr:rowOff>
    </xdr:from>
    <xdr:to>
      <xdr:col>112</xdr:col>
      <xdr:colOff>38100</xdr:colOff>
      <xdr:row>57</xdr:row>
      <xdr:rowOff>58598</xdr:rowOff>
    </xdr:to>
    <xdr:sp macro="" textlink="">
      <xdr:nvSpPr>
        <xdr:cNvPr id="824" name="楕円 823"/>
        <xdr:cNvSpPr/>
      </xdr:nvSpPr>
      <xdr:spPr>
        <a:xfrm>
          <a:off x="21272500" y="97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75125</xdr:rowOff>
    </xdr:from>
    <xdr:ext cx="534377" cy="259045"/>
    <xdr:sp macro="" textlink="">
      <xdr:nvSpPr>
        <xdr:cNvPr id="825" name="テキスト ボックス 824"/>
        <xdr:cNvSpPr txBox="1"/>
      </xdr:nvSpPr>
      <xdr:spPr>
        <a:xfrm>
          <a:off x="21056111" y="95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24533</xdr:rowOff>
    </xdr:from>
    <xdr:to>
      <xdr:col>107</xdr:col>
      <xdr:colOff>101600</xdr:colOff>
      <xdr:row>57</xdr:row>
      <xdr:rowOff>126133</xdr:rowOff>
    </xdr:to>
    <xdr:sp macro="" textlink="">
      <xdr:nvSpPr>
        <xdr:cNvPr id="826" name="楕円 825"/>
        <xdr:cNvSpPr/>
      </xdr:nvSpPr>
      <xdr:spPr>
        <a:xfrm>
          <a:off x="20383500" y="979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142660</xdr:rowOff>
    </xdr:from>
    <xdr:ext cx="534377" cy="259045"/>
    <xdr:sp macro="" textlink="">
      <xdr:nvSpPr>
        <xdr:cNvPr id="827" name="テキスト ボックス 826"/>
        <xdr:cNvSpPr txBox="1"/>
      </xdr:nvSpPr>
      <xdr:spPr>
        <a:xfrm>
          <a:off x="20167111" y="95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26917</xdr:rowOff>
    </xdr:from>
    <xdr:to>
      <xdr:col>102</xdr:col>
      <xdr:colOff>165100</xdr:colOff>
      <xdr:row>57</xdr:row>
      <xdr:rowOff>128517</xdr:rowOff>
    </xdr:to>
    <xdr:sp macro="" textlink="">
      <xdr:nvSpPr>
        <xdr:cNvPr id="828" name="楕円 827"/>
        <xdr:cNvSpPr/>
      </xdr:nvSpPr>
      <xdr:spPr>
        <a:xfrm>
          <a:off x="19494500" y="97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145044</xdr:rowOff>
    </xdr:from>
    <xdr:ext cx="534377" cy="259045"/>
    <xdr:sp macro="" textlink="">
      <xdr:nvSpPr>
        <xdr:cNvPr id="829" name="テキスト ボックス 828"/>
        <xdr:cNvSpPr txBox="1"/>
      </xdr:nvSpPr>
      <xdr:spPr>
        <a:xfrm>
          <a:off x="19278111" y="95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46576</xdr:rowOff>
    </xdr:from>
    <xdr:to>
      <xdr:col>98</xdr:col>
      <xdr:colOff>38100</xdr:colOff>
      <xdr:row>57</xdr:row>
      <xdr:rowOff>148176</xdr:rowOff>
    </xdr:to>
    <xdr:sp macro="" textlink="">
      <xdr:nvSpPr>
        <xdr:cNvPr id="830" name="楕円 829"/>
        <xdr:cNvSpPr/>
      </xdr:nvSpPr>
      <xdr:spPr>
        <a:xfrm>
          <a:off x="18605500" y="981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164703</xdr:rowOff>
    </xdr:from>
    <xdr:ext cx="534377" cy="259045"/>
    <xdr:sp macro="" textlink="">
      <xdr:nvSpPr>
        <xdr:cNvPr id="831" name="テキスト ボックス 830"/>
        <xdr:cNvSpPr txBox="1"/>
      </xdr:nvSpPr>
      <xdr:spPr>
        <a:xfrm>
          <a:off x="18389111" y="95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3" name="テキスト ボックス 84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7" name="テキスト ボックス 84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9" name="テキスト ボックス 84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55" name="直線コネクタ 854"/>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6" name="繰出金最小値テキスト"/>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7" name="直線コネクタ 856"/>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8" name="繰出金最大値テキスト"/>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9" name="直線コネクタ 858"/>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60940</xdr:rowOff>
    </xdr:from>
    <xdr:to>
      <xdr:col>116</xdr:col>
      <xdr:colOff>63500</xdr:colOff>
      <xdr:row>75</xdr:row>
      <xdr:rowOff>81186</xdr:rowOff>
    </xdr:to>
    <xdr:cxnSp macro="">
      <xdr:nvCxnSpPr>
        <xdr:cNvPr id="860" name="直線コネクタ 859"/>
        <xdr:cNvCxnSpPr/>
      </xdr:nvCxnSpPr>
      <xdr:spPr>
        <a:xfrm>
          <a:off x="21323300" y="12919690"/>
          <a:ext cx="838200" cy="2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61" name="繰出金平均値テキスト"/>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62" name="フローチャート: 判断 861"/>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60940</xdr:rowOff>
    </xdr:from>
    <xdr:to>
      <xdr:col>111</xdr:col>
      <xdr:colOff>177800</xdr:colOff>
      <xdr:row>75</xdr:row>
      <xdr:rowOff>67180</xdr:rowOff>
    </xdr:to>
    <xdr:cxnSp macro="">
      <xdr:nvCxnSpPr>
        <xdr:cNvPr id="863" name="直線コネクタ 862"/>
        <xdr:cNvCxnSpPr/>
      </xdr:nvCxnSpPr>
      <xdr:spPr>
        <a:xfrm flipV="1">
          <a:off x="20434300" y="12919690"/>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64" name="フローチャート: 判断 863"/>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65" name="テキスト ボックス 864"/>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153385</xdr:rowOff>
    </xdr:from>
    <xdr:to>
      <xdr:col>107</xdr:col>
      <xdr:colOff>50800</xdr:colOff>
      <xdr:row>75</xdr:row>
      <xdr:rowOff>67180</xdr:rowOff>
    </xdr:to>
    <xdr:cxnSp macro="">
      <xdr:nvCxnSpPr>
        <xdr:cNvPr id="866" name="直線コネクタ 865"/>
        <xdr:cNvCxnSpPr/>
      </xdr:nvCxnSpPr>
      <xdr:spPr>
        <a:xfrm>
          <a:off x="19545300" y="12840685"/>
          <a:ext cx="889000" cy="8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87887</xdr:rowOff>
    </xdr:from>
    <xdr:to>
      <xdr:col>107</xdr:col>
      <xdr:colOff>101600</xdr:colOff>
      <xdr:row>76</xdr:row>
      <xdr:rowOff>18036</xdr:rowOff>
    </xdr:to>
    <xdr:sp macro="" textlink="">
      <xdr:nvSpPr>
        <xdr:cNvPr id="867" name="フローチャート: 判断 866"/>
        <xdr:cNvSpPr/>
      </xdr:nvSpPr>
      <xdr:spPr>
        <a:xfrm>
          <a:off x="20383500" y="1294663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9163</xdr:rowOff>
    </xdr:from>
    <xdr:ext cx="534377" cy="259045"/>
    <xdr:sp macro="" textlink="">
      <xdr:nvSpPr>
        <xdr:cNvPr id="868" name="テキスト ボックス 867"/>
        <xdr:cNvSpPr txBox="1"/>
      </xdr:nvSpPr>
      <xdr:spPr>
        <a:xfrm>
          <a:off x="20167111" y="1303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153385</xdr:rowOff>
    </xdr:from>
    <xdr:to>
      <xdr:col>102</xdr:col>
      <xdr:colOff>114300</xdr:colOff>
      <xdr:row>75</xdr:row>
      <xdr:rowOff>14412</xdr:rowOff>
    </xdr:to>
    <xdr:cxnSp macro="">
      <xdr:nvCxnSpPr>
        <xdr:cNvPr id="869" name="直線コネクタ 868"/>
        <xdr:cNvCxnSpPr/>
      </xdr:nvCxnSpPr>
      <xdr:spPr>
        <a:xfrm flipV="1">
          <a:off x="18656300" y="12840685"/>
          <a:ext cx="889000" cy="3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67663</xdr:rowOff>
    </xdr:from>
    <xdr:to>
      <xdr:col>102</xdr:col>
      <xdr:colOff>165100</xdr:colOff>
      <xdr:row>75</xdr:row>
      <xdr:rowOff>169264</xdr:rowOff>
    </xdr:to>
    <xdr:sp macro="" textlink="">
      <xdr:nvSpPr>
        <xdr:cNvPr id="870" name="フローチャート: 判断 869"/>
        <xdr:cNvSpPr/>
      </xdr:nvSpPr>
      <xdr:spPr>
        <a:xfrm>
          <a:off x="194945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160390</xdr:rowOff>
    </xdr:from>
    <xdr:ext cx="534377" cy="259045"/>
    <xdr:sp macro="" textlink="">
      <xdr:nvSpPr>
        <xdr:cNvPr id="871" name="テキスト ボックス 870"/>
        <xdr:cNvSpPr txBox="1"/>
      </xdr:nvSpPr>
      <xdr:spPr>
        <a:xfrm>
          <a:off x="19278111" y="1301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66406</xdr:rowOff>
    </xdr:from>
    <xdr:to>
      <xdr:col>98</xdr:col>
      <xdr:colOff>38100</xdr:colOff>
      <xdr:row>75</xdr:row>
      <xdr:rowOff>168005</xdr:rowOff>
    </xdr:to>
    <xdr:sp macro="" textlink="">
      <xdr:nvSpPr>
        <xdr:cNvPr id="872" name="フローチャート: 判断 871"/>
        <xdr:cNvSpPr/>
      </xdr:nvSpPr>
      <xdr:spPr>
        <a:xfrm>
          <a:off x="18605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159132</xdr:rowOff>
    </xdr:from>
    <xdr:ext cx="534377" cy="259045"/>
    <xdr:sp macro="" textlink="">
      <xdr:nvSpPr>
        <xdr:cNvPr id="873" name="テキスト ボックス 872"/>
        <xdr:cNvSpPr txBox="1"/>
      </xdr:nvSpPr>
      <xdr:spPr>
        <a:xfrm>
          <a:off x="18389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30386</xdr:rowOff>
    </xdr:from>
    <xdr:to>
      <xdr:col>116</xdr:col>
      <xdr:colOff>114300</xdr:colOff>
      <xdr:row>75</xdr:row>
      <xdr:rowOff>131986</xdr:rowOff>
    </xdr:to>
    <xdr:sp macro="" textlink="">
      <xdr:nvSpPr>
        <xdr:cNvPr id="879" name="楕円 878"/>
        <xdr:cNvSpPr/>
      </xdr:nvSpPr>
      <xdr:spPr>
        <a:xfrm>
          <a:off x="22110700" y="1288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53263</xdr:rowOff>
    </xdr:from>
    <xdr:ext cx="534377" cy="259045"/>
    <xdr:sp macro="" textlink="">
      <xdr:nvSpPr>
        <xdr:cNvPr id="880" name="繰出金該当値テキスト"/>
        <xdr:cNvSpPr txBox="1"/>
      </xdr:nvSpPr>
      <xdr:spPr>
        <a:xfrm>
          <a:off x="22212300" y="1274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10140</xdr:rowOff>
    </xdr:from>
    <xdr:to>
      <xdr:col>112</xdr:col>
      <xdr:colOff>38100</xdr:colOff>
      <xdr:row>75</xdr:row>
      <xdr:rowOff>111740</xdr:rowOff>
    </xdr:to>
    <xdr:sp macro="" textlink="">
      <xdr:nvSpPr>
        <xdr:cNvPr id="881" name="楕円 880"/>
        <xdr:cNvSpPr/>
      </xdr:nvSpPr>
      <xdr:spPr>
        <a:xfrm>
          <a:off x="21272500" y="128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128267</xdr:rowOff>
    </xdr:from>
    <xdr:ext cx="534377" cy="259045"/>
    <xdr:sp macro="" textlink="">
      <xdr:nvSpPr>
        <xdr:cNvPr id="882" name="テキスト ボックス 881"/>
        <xdr:cNvSpPr txBox="1"/>
      </xdr:nvSpPr>
      <xdr:spPr>
        <a:xfrm>
          <a:off x="21056111" y="1264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16380</xdr:rowOff>
    </xdr:from>
    <xdr:to>
      <xdr:col>107</xdr:col>
      <xdr:colOff>101600</xdr:colOff>
      <xdr:row>75</xdr:row>
      <xdr:rowOff>117980</xdr:rowOff>
    </xdr:to>
    <xdr:sp macro="" textlink="">
      <xdr:nvSpPr>
        <xdr:cNvPr id="883" name="楕円 882"/>
        <xdr:cNvSpPr/>
      </xdr:nvSpPr>
      <xdr:spPr>
        <a:xfrm>
          <a:off x="20383500" y="128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134507</xdr:rowOff>
    </xdr:from>
    <xdr:ext cx="534377" cy="259045"/>
    <xdr:sp macro="" textlink="">
      <xdr:nvSpPr>
        <xdr:cNvPr id="884" name="テキスト ボックス 883"/>
        <xdr:cNvSpPr txBox="1"/>
      </xdr:nvSpPr>
      <xdr:spPr>
        <a:xfrm>
          <a:off x="20167111" y="1265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102585</xdr:rowOff>
    </xdr:from>
    <xdr:to>
      <xdr:col>102</xdr:col>
      <xdr:colOff>165100</xdr:colOff>
      <xdr:row>75</xdr:row>
      <xdr:rowOff>32735</xdr:rowOff>
    </xdr:to>
    <xdr:sp macro="" textlink="">
      <xdr:nvSpPr>
        <xdr:cNvPr id="885" name="楕円 884"/>
        <xdr:cNvSpPr/>
      </xdr:nvSpPr>
      <xdr:spPr>
        <a:xfrm>
          <a:off x="19494500" y="127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49262</xdr:rowOff>
    </xdr:from>
    <xdr:ext cx="534377" cy="259045"/>
    <xdr:sp macro="" textlink="">
      <xdr:nvSpPr>
        <xdr:cNvPr id="886" name="テキスト ボックス 885"/>
        <xdr:cNvSpPr txBox="1"/>
      </xdr:nvSpPr>
      <xdr:spPr>
        <a:xfrm>
          <a:off x="19278111" y="1256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135062</xdr:rowOff>
    </xdr:from>
    <xdr:to>
      <xdr:col>98</xdr:col>
      <xdr:colOff>38100</xdr:colOff>
      <xdr:row>75</xdr:row>
      <xdr:rowOff>65212</xdr:rowOff>
    </xdr:to>
    <xdr:sp macro="" textlink="">
      <xdr:nvSpPr>
        <xdr:cNvPr id="887" name="楕円 886"/>
        <xdr:cNvSpPr/>
      </xdr:nvSpPr>
      <xdr:spPr>
        <a:xfrm>
          <a:off x="18605500" y="1282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81739</xdr:rowOff>
    </xdr:from>
    <xdr:ext cx="534377" cy="259045"/>
    <xdr:sp macro="" textlink="">
      <xdr:nvSpPr>
        <xdr:cNvPr id="888" name="テキスト ボックス 887"/>
        <xdr:cNvSpPr txBox="1"/>
      </xdr:nvSpPr>
      <xdr:spPr>
        <a:xfrm>
          <a:off x="18389111" y="1259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1,203</a:t>
          </a:r>
          <a:r>
            <a:rPr kumimoji="1" lang="ja-JP" altLang="en-US" sz="1300">
              <a:latin typeface="ＭＳ Ｐゴシック" panose="020B0600070205080204" pitchFamily="50" charset="-128"/>
              <a:ea typeface="ＭＳ Ｐゴシック" panose="020B0600070205080204" pitchFamily="50" charset="-128"/>
            </a:rPr>
            <a:t>千円となり、昨年度（</a:t>
          </a:r>
          <a:r>
            <a:rPr kumimoji="1" lang="en-US" altLang="ja-JP" sz="1300">
              <a:latin typeface="ＭＳ Ｐゴシック" panose="020B0600070205080204" pitchFamily="50" charset="-128"/>
              <a:ea typeface="ＭＳ Ｐゴシック" panose="020B0600070205080204" pitchFamily="50" charset="-128"/>
            </a:rPr>
            <a:t>1,263</a:t>
          </a:r>
          <a:r>
            <a:rPr kumimoji="1" lang="ja-JP" altLang="en-US" sz="1300">
              <a:latin typeface="ＭＳ Ｐゴシック" panose="020B0600070205080204" pitchFamily="50" charset="-128"/>
              <a:ea typeface="ＭＳ Ｐゴシック" panose="020B0600070205080204" pitchFamily="50" charset="-128"/>
            </a:rPr>
            <a:t>千円）より約</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千円の減額となった。</a:t>
          </a:r>
        </a:p>
        <a:p>
          <a:r>
            <a:rPr kumimoji="1" lang="ja-JP" altLang="en-US" sz="1300">
              <a:latin typeface="ＭＳ Ｐゴシック" panose="020B0600070205080204" pitchFamily="50" charset="-128"/>
              <a:ea typeface="ＭＳ Ｐゴシック" panose="020B0600070205080204" pitchFamily="50" charset="-128"/>
            </a:rPr>
            <a:t>　昨年度と比較して減額となった主な項目は、普通建設事業費である。普通建設事業の計画的な実施により、新規整備では</a:t>
          </a:r>
          <a:r>
            <a:rPr kumimoji="1" lang="en-US" altLang="ja-JP" sz="1300">
              <a:latin typeface="ＭＳ Ｐゴシック" panose="020B0600070205080204" pitchFamily="50" charset="-128"/>
              <a:ea typeface="ＭＳ Ｐゴシック" panose="020B0600070205080204" pitchFamily="50" charset="-128"/>
            </a:rPr>
            <a:t>49,377</a:t>
          </a:r>
          <a:r>
            <a:rPr kumimoji="1" lang="ja-JP" altLang="en-US" sz="1300">
              <a:latin typeface="ＭＳ Ｐゴシック" panose="020B0600070205080204" pitchFamily="50" charset="-128"/>
              <a:ea typeface="ＭＳ Ｐゴシック" panose="020B0600070205080204" pitchFamily="50" charset="-128"/>
            </a:rPr>
            <a:t>円の減額となった。</a:t>
          </a:r>
        </a:p>
        <a:p>
          <a:r>
            <a:rPr kumimoji="1" lang="ja-JP" altLang="en-US" sz="1300">
              <a:latin typeface="ＭＳ Ｐゴシック" panose="020B0600070205080204" pitchFamily="50" charset="-128"/>
              <a:ea typeface="ＭＳ Ｐゴシック" panose="020B0600070205080204" pitchFamily="50" charset="-128"/>
            </a:rPr>
            <a:t>　一方、補助費等は、物価高騰対策を含む、新型コロナウイルス感染症に対応するための各種対策事業の実施により、</a:t>
          </a:r>
          <a:r>
            <a:rPr kumimoji="1" lang="en-US" altLang="ja-JP" sz="1300">
              <a:latin typeface="ＭＳ Ｐゴシック" panose="020B0600070205080204" pitchFamily="50" charset="-128"/>
              <a:ea typeface="ＭＳ Ｐゴシック" panose="020B0600070205080204" pitchFamily="50" charset="-128"/>
            </a:rPr>
            <a:t>23,705</a:t>
          </a:r>
          <a:r>
            <a:rPr kumimoji="1" lang="ja-JP" altLang="en-US" sz="1300">
              <a:latin typeface="ＭＳ Ｐゴシック" panose="020B0600070205080204" pitchFamily="50" charset="-128"/>
              <a:ea typeface="ＭＳ Ｐゴシック" panose="020B0600070205080204" pitchFamily="50" charset="-128"/>
            </a:rPr>
            <a:t>円の増額となった。</a:t>
          </a:r>
        </a:p>
        <a:p>
          <a:r>
            <a:rPr kumimoji="1" lang="ja-JP" altLang="en-US" sz="1300">
              <a:latin typeface="ＭＳ Ｐゴシック" panose="020B0600070205080204" pitchFamily="50" charset="-128"/>
              <a:ea typeface="ＭＳ Ｐゴシック" panose="020B0600070205080204" pitchFamily="50" charset="-128"/>
            </a:rPr>
            <a:t>　公債費は、昨年度より</a:t>
          </a:r>
          <a:r>
            <a:rPr kumimoji="1" lang="en-US" altLang="ja-JP" sz="1300">
              <a:latin typeface="ＭＳ Ｐゴシック" panose="020B0600070205080204" pitchFamily="50" charset="-128"/>
              <a:ea typeface="ＭＳ Ｐゴシック" panose="020B0600070205080204" pitchFamily="50" charset="-128"/>
            </a:rPr>
            <a:t>13,294</a:t>
          </a:r>
          <a:r>
            <a:rPr kumimoji="1" lang="ja-JP" altLang="en-US" sz="1300">
              <a:latin typeface="ＭＳ Ｐゴシック" panose="020B0600070205080204" pitchFamily="50" charset="-128"/>
              <a:ea typeface="ＭＳ Ｐゴシック" panose="020B0600070205080204" pitchFamily="50" charset="-128"/>
            </a:rPr>
            <a:t>円増加し、類似団体内平均値を大幅に上回る状態が続いている。翌年度以降も同等の水準で推移するものと見込まれることから、事業の取捨選択や、新規地方債の発行抑制に努める。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岩手県岩泉町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8,310
8,254
992.36
10,676,887
9,996,454
650,161
6,277,532
12,741,512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54683</xdr:rowOff>
    </xdr:from>
    <xdr:to>
      <xdr:col>24</xdr:col>
      <xdr:colOff>63500</xdr:colOff>
      <xdr:row>35</xdr:row>
      <xdr:rowOff>61214</xdr:rowOff>
    </xdr:to>
    <xdr:cxnSp macro="">
      <xdr:nvCxnSpPr>
        <xdr:cNvPr id="63" name="直線コネクタ 62"/>
        <xdr:cNvCxnSpPr/>
      </xdr:nvCxnSpPr>
      <xdr:spPr>
        <a:xfrm flipV="1">
          <a:off x="3797300" y="605543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34326</xdr:rowOff>
    </xdr:from>
    <xdr:to>
      <xdr:col>19</xdr:col>
      <xdr:colOff>177800</xdr:colOff>
      <xdr:row>35</xdr:row>
      <xdr:rowOff>61214</xdr:rowOff>
    </xdr:to>
    <xdr:cxnSp macro="">
      <xdr:nvCxnSpPr>
        <xdr:cNvPr id="66" name="直線コネクタ 65"/>
        <xdr:cNvCxnSpPr/>
      </xdr:nvCxnSpPr>
      <xdr:spPr>
        <a:xfrm>
          <a:off x="2908300" y="6035076"/>
          <a:ext cx="889000" cy="2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34326</xdr:rowOff>
    </xdr:from>
    <xdr:to>
      <xdr:col>15</xdr:col>
      <xdr:colOff>50800</xdr:colOff>
      <xdr:row>35</xdr:row>
      <xdr:rowOff>64915</xdr:rowOff>
    </xdr:to>
    <xdr:cxnSp macro="">
      <xdr:nvCxnSpPr>
        <xdr:cNvPr id="69" name="直線コネクタ 68"/>
        <xdr:cNvCxnSpPr/>
      </xdr:nvCxnSpPr>
      <xdr:spPr>
        <a:xfrm flipV="1">
          <a:off x="2019300" y="6035076"/>
          <a:ext cx="889000" cy="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132443</xdr:rowOff>
    </xdr:from>
    <xdr:to>
      <xdr:col>15</xdr:col>
      <xdr:colOff>101600</xdr:colOff>
      <xdr:row>35</xdr:row>
      <xdr:rowOff>62593</xdr:rowOff>
    </xdr:to>
    <xdr:sp macro="" textlink="">
      <xdr:nvSpPr>
        <xdr:cNvPr id="70" name="フローチャート: 判断 69"/>
        <xdr:cNvSpPr/>
      </xdr:nvSpPr>
      <xdr:spPr>
        <a:xfrm>
          <a:off x="2857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79120</xdr:rowOff>
    </xdr:from>
    <xdr:ext cx="534377" cy="259045"/>
    <xdr:sp macro="" textlink="">
      <xdr:nvSpPr>
        <xdr:cNvPr id="71" name="テキスト ボックス 70"/>
        <xdr:cNvSpPr txBox="1"/>
      </xdr:nvSpPr>
      <xdr:spPr>
        <a:xfrm>
          <a:off x="2641111" y="573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64915</xdr:rowOff>
    </xdr:from>
    <xdr:to>
      <xdr:col>10</xdr:col>
      <xdr:colOff>114300</xdr:colOff>
      <xdr:row>35</xdr:row>
      <xdr:rowOff>99532</xdr:rowOff>
    </xdr:to>
    <xdr:cxnSp macro="">
      <xdr:nvCxnSpPr>
        <xdr:cNvPr id="72" name="直線コネクタ 71"/>
        <xdr:cNvCxnSpPr/>
      </xdr:nvCxnSpPr>
      <xdr:spPr>
        <a:xfrm flipV="1">
          <a:off x="1130300" y="6065665"/>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81280</xdr:rowOff>
    </xdr:from>
    <xdr:to>
      <xdr:col>10</xdr:col>
      <xdr:colOff>165100</xdr:colOff>
      <xdr:row>35</xdr:row>
      <xdr:rowOff>11430</xdr:rowOff>
    </xdr:to>
    <xdr:sp macro="" textlink="">
      <xdr:nvSpPr>
        <xdr:cNvPr id="73" name="フローチャート: 判断 72"/>
        <xdr:cNvSpPr/>
      </xdr:nvSpPr>
      <xdr:spPr>
        <a:xfrm>
          <a:off x="1968500" y="591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27957</xdr:rowOff>
    </xdr:from>
    <xdr:ext cx="534377" cy="259045"/>
    <xdr:sp macro="" textlink="">
      <xdr:nvSpPr>
        <xdr:cNvPr id="74" name="テキスト ボックス 73"/>
        <xdr:cNvSpPr txBox="1"/>
      </xdr:nvSpPr>
      <xdr:spPr>
        <a:xfrm>
          <a:off x="1752111" y="568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88247</xdr:rowOff>
    </xdr:from>
    <xdr:to>
      <xdr:col>6</xdr:col>
      <xdr:colOff>38100</xdr:colOff>
      <xdr:row>35</xdr:row>
      <xdr:rowOff>18397</xdr:rowOff>
    </xdr:to>
    <xdr:sp macro="" textlink="">
      <xdr:nvSpPr>
        <xdr:cNvPr id="75" name="フローチャート: 判断 74"/>
        <xdr:cNvSpPr/>
      </xdr:nvSpPr>
      <xdr:spPr>
        <a:xfrm>
          <a:off x="1079500" y="591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34924</xdr:rowOff>
    </xdr:from>
    <xdr:ext cx="534377" cy="259045"/>
    <xdr:sp macro="" textlink="">
      <xdr:nvSpPr>
        <xdr:cNvPr id="76" name="テキスト ボックス 75"/>
        <xdr:cNvSpPr txBox="1"/>
      </xdr:nvSpPr>
      <xdr:spPr>
        <a:xfrm>
          <a:off x="863111" y="569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3883</xdr:rowOff>
    </xdr:from>
    <xdr:to>
      <xdr:col>24</xdr:col>
      <xdr:colOff>114300</xdr:colOff>
      <xdr:row>35</xdr:row>
      <xdr:rowOff>105483</xdr:rowOff>
    </xdr:to>
    <xdr:sp macro="" textlink="">
      <xdr:nvSpPr>
        <xdr:cNvPr id="82" name="楕円 81"/>
        <xdr:cNvSpPr/>
      </xdr:nvSpPr>
      <xdr:spPr>
        <a:xfrm>
          <a:off x="4584700" y="60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153760</xdr:rowOff>
    </xdr:from>
    <xdr:ext cx="469744" cy="259045"/>
    <xdr:sp macro="" textlink="">
      <xdr:nvSpPr>
        <xdr:cNvPr id="83" name="議会費該当値テキスト"/>
        <xdr:cNvSpPr txBox="1"/>
      </xdr:nvSpPr>
      <xdr:spPr>
        <a:xfrm>
          <a:off x="4686300" y="598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10414</xdr:rowOff>
    </xdr:from>
    <xdr:to>
      <xdr:col>20</xdr:col>
      <xdr:colOff>38100</xdr:colOff>
      <xdr:row>35</xdr:row>
      <xdr:rowOff>112014</xdr:rowOff>
    </xdr:to>
    <xdr:sp macro="" textlink="">
      <xdr:nvSpPr>
        <xdr:cNvPr id="84" name="楕円 83"/>
        <xdr:cNvSpPr/>
      </xdr:nvSpPr>
      <xdr:spPr>
        <a:xfrm>
          <a:off x="3746500" y="60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128541</xdr:rowOff>
    </xdr:from>
    <xdr:ext cx="469744" cy="259045"/>
    <xdr:sp macro="" textlink="">
      <xdr:nvSpPr>
        <xdr:cNvPr id="85" name="テキスト ボックス 84"/>
        <xdr:cNvSpPr txBox="1"/>
      </xdr:nvSpPr>
      <xdr:spPr>
        <a:xfrm>
          <a:off x="3562428"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154976</xdr:rowOff>
    </xdr:from>
    <xdr:to>
      <xdr:col>15</xdr:col>
      <xdr:colOff>101600</xdr:colOff>
      <xdr:row>35</xdr:row>
      <xdr:rowOff>85126</xdr:rowOff>
    </xdr:to>
    <xdr:sp macro="" textlink="">
      <xdr:nvSpPr>
        <xdr:cNvPr id="86" name="楕円 85"/>
        <xdr:cNvSpPr/>
      </xdr:nvSpPr>
      <xdr:spPr>
        <a:xfrm>
          <a:off x="2857500" y="59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76253</xdr:rowOff>
    </xdr:from>
    <xdr:ext cx="469744" cy="259045"/>
    <xdr:sp macro="" textlink="">
      <xdr:nvSpPr>
        <xdr:cNvPr id="87" name="テキスト ボックス 86"/>
        <xdr:cNvSpPr txBox="1"/>
      </xdr:nvSpPr>
      <xdr:spPr>
        <a:xfrm>
          <a:off x="2673428" y="607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14115</xdr:rowOff>
    </xdr:from>
    <xdr:to>
      <xdr:col>10</xdr:col>
      <xdr:colOff>165100</xdr:colOff>
      <xdr:row>35</xdr:row>
      <xdr:rowOff>115715</xdr:rowOff>
    </xdr:to>
    <xdr:sp macro="" textlink="">
      <xdr:nvSpPr>
        <xdr:cNvPr id="88" name="楕円 87"/>
        <xdr:cNvSpPr/>
      </xdr:nvSpPr>
      <xdr:spPr>
        <a:xfrm>
          <a:off x="1968500" y="60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106842</xdr:rowOff>
    </xdr:from>
    <xdr:ext cx="469744" cy="259045"/>
    <xdr:sp macro="" textlink="">
      <xdr:nvSpPr>
        <xdr:cNvPr id="89" name="テキスト ボックス 88"/>
        <xdr:cNvSpPr txBox="1"/>
      </xdr:nvSpPr>
      <xdr:spPr>
        <a:xfrm>
          <a:off x="1784428" y="61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48732</xdr:rowOff>
    </xdr:from>
    <xdr:to>
      <xdr:col>6</xdr:col>
      <xdr:colOff>38100</xdr:colOff>
      <xdr:row>35</xdr:row>
      <xdr:rowOff>150332</xdr:rowOff>
    </xdr:to>
    <xdr:sp macro="" textlink="">
      <xdr:nvSpPr>
        <xdr:cNvPr id="90" name="楕円 89"/>
        <xdr:cNvSpPr/>
      </xdr:nvSpPr>
      <xdr:spPr>
        <a:xfrm>
          <a:off x="1079500" y="604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141459</xdr:rowOff>
    </xdr:from>
    <xdr:ext cx="469744" cy="259045"/>
    <xdr:sp macro="" textlink="">
      <xdr:nvSpPr>
        <xdr:cNvPr id="91" name="テキスト ボックス 90"/>
        <xdr:cNvSpPr txBox="1"/>
      </xdr:nvSpPr>
      <xdr:spPr>
        <a:xfrm>
          <a:off x="895428" y="614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22844</xdr:rowOff>
    </xdr:from>
    <xdr:to>
      <xdr:col>24</xdr:col>
      <xdr:colOff>63500</xdr:colOff>
      <xdr:row>58</xdr:row>
      <xdr:rowOff>42852</xdr:rowOff>
    </xdr:to>
    <xdr:cxnSp macro="">
      <xdr:nvCxnSpPr>
        <xdr:cNvPr id="120" name="直線コネクタ 119"/>
        <xdr:cNvCxnSpPr/>
      </xdr:nvCxnSpPr>
      <xdr:spPr>
        <a:xfrm>
          <a:off x="3797300" y="9966944"/>
          <a:ext cx="838200" cy="2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131744</xdr:rowOff>
    </xdr:from>
    <xdr:to>
      <xdr:col>19</xdr:col>
      <xdr:colOff>177800</xdr:colOff>
      <xdr:row>58</xdr:row>
      <xdr:rowOff>22844</xdr:rowOff>
    </xdr:to>
    <xdr:cxnSp macro="">
      <xdr:nvCxnSpPr>
        <xdr:cNvPr id="123" name="直線コネクタ 122"/>
        <xdr:cNvCxnSpPr/>
      </xdr:nvCxnSpPr>
      <xdr:spPr>
        <a:xfrm>
          <a:off x="2908300" y="9904394"/>
          <a:ext cx="889000" cy="6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131744</xdr:rowOff>
    </xdr:from>
    <xdr:to>
      <xdr:col>15</xdr:col>
      <xdr:colOff>50800</xdr:colOff>
      <xdr:row>57</xdr:row>
      <xdr:rowOff>169016</xdr:rowOff>
    </xdr:to>
    <xdr:cxnSp macro="">
      <xdr:nvCxnSpPr>
        <xdr:cNvPr id="126" name="直線コネクタ 125"/>
        <xdr:cNvCxnSpPr/>
      </xdr:nvCxnSpPr>
      <xdr:spPr>
        <a:xfrm flipV="1">
          <a:off x="2019300" y="9904394"/>
          <a:ext cx="889000" cy="3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78687</xdr:rowOff>
    </xdr:from>
    <xdr:to>
      <xdr:col>15</xdr:col>
      <xdr:colOff>101600</xdr:colOff>
      <xdr:row>58</xdr:row>
      <xdr:rowOff>8837</xdr:rowOff>
    </xdr:to>
    <xdr:sp macro="" textlink="">
      <xdr:nvSpPr>
        <xdr:cNvPr id="127" name="フローチャート: 判断 126"/>
        <xdr:cNvSpPr/>
      </xdr:nvSpPr>
      <xdr:spPr>
        <a:xfrm>
          <a:off x="2857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25364</xdr:rowOff>
    </xdr:from>
    <xdr:ext cx="599010" cy="259045"/>
    <xdr:sp macro="" textlink="">
      <xdr:nvSpPr>
        <xdr:cNvPr id="128" name="テキスト ボックス 127"/>
        <xdr:cNvSpPr txBox="1"/>
      </xdr:nvSpPr>
      <xdr:spPr>
        <a:xfrm>
          <a:off x="2608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149517</xdr:rowOff>
    </xdr:from>
    <xdr:to>
      <xdr:col>10</xdr:col>
      <xdr:colOff>114300</xdr:colOff>
      <xdr:row>57</xdr:row>
      <xdr:rowOff>169016</xdr:rowOff>
    </xdr:to>
    <xdr:cxnSp macro="">
      <xdr:nvCxnSpPr>
        <xdr:cNvPr id="129" name="直線コネクタ 128"/>
        <xdr:cNvCxnSpPr/>
      </xdr:nvCxnSpPr>
      <xdr:spPr>
        <a:xfrm>
          <a:off x="1130300" y="9922167"/>
          <a:ext cx="889000" cy="1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30" name="フローチャート: 判断 129"/>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110072</xdr:rowOff>
    </xdr:from>
    <xdr:ext cx="599010" cy="259045"/>
    <xdr:sp macro="" textlink="">
      <xdr:nvSpPr>
        <xdr:cNvPr id="131" name="テキスト ボックス 130"/>
        <xdr:cNvSpPr txBox="1"/>
      </xdr:nvSpPr>
      <xdr:spPr>
        <a:xfrm>
          <a:off x="1719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32" name="フローチャート: 判断 131"/>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120102</xdr:rowOff>
    </xdr:from>
    <xdr:ext cx="599010" cy="259045"/>
    <xdr:sp macro="" textlink="">
      <xdr:nvSpPr>
        <xdr:cNvPr id="133" name="テキスト ボックス 132"/>
        <xdr:cNvSpPr txBox="1"/>
      </xdr:nvSpPr>
      <xdr:spPr>
        <a:xfrm>
          <a:off x="830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163502</xdr:rowOff>
    </xdr:from>
    <xdr:to>
      <xdr:col>24</xdr:col>
      <xdr:colOff>114300</xdr:colOff>
      <xdr:row>58</xdr:row>
      <xdr:rowOff>93652</xdr:rowOff>
    </xdr:to>
    <xdr:sp macro="" textlink="">
      <xdr:nvSpPr>
        <xdr:cNvPr id="139" name="楕円 138"/>
        <xdr:cNvSpPr/>
      </xdr:nvSpPr>
      <xdr:spPr>
        <a:xfrm>
          <a:off x="4584700" y="99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122879</xdr:rowOff>
    </xdr:from>
    <xdr:ext cx="599010" cy="259045"/>
    <xdr:sp macro="" textlink="">
      <xdr:nvSpPr>
        <xdr:cNvPr id="140" name="総務費該当値テキスト"/>
        <xdr:cNvSpPr txBox="1"/>
      </xdr:nvSpPr>
      <xdr:spPr>
        <a:xfrm>
          <a:off x="4686300" y="972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143494</xdr:rowOff>
    </xdr:from>
    <xdr:to>
      <xdr:col>20</xdr:col>
      <xdr:colOff>38100</xdr:colOff>
      <xdr:row>58</xdr:row>
      <xdr:rowOff>73644</xdr:rowOff>
    </xdr:to>
    <xdr:sp macro="" textlink="">
      <xdr:nvSpPr>
        <xdr:cNvPr id="141" name="楕円 140"/>
        <xdr:cNvSpPr/>
      </xdr:nvSpPr>
      <xdr:spPr>
        <a:xfrm>
          <a:off x="3746500" y="991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90171</xdr:rowOff>
    </xdr:from>
    <xdr:ext cx="599010" cy="259045"/>
    <xdr:sp macro="" textlink="">
      <xdr:nvSpPr>
        <xdr:cNvPr id="142" name="テキスト ボックス 141"/>
        <xdr:cNvSpPr txBox="1"/>
      </xdr:nvSpPr>
      <xdr:spPr>
        <a:xfrm>
          <a:off x="3497795" y="96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80944</xdr:rowOff>
    </xdr:from>
    <xdr:to>
      <xdr:col>15</xdr:col>
      <xdr:colOff>101600</xdr:colOff>
      <xdr:row>58</xdr:row>
      <xdr:rowOff>11094</xdr:rowOff>
    </xdr:to>
    <xdr:sp macro="" textlink="">
      <xdr:nvSpPr>
        <xdr:cNvPr id="143" name="楕円 142"/>
        <xdr:cNvSpPr/>
      </xdr:nvSpPr>
      <xdr:spPr>
        <a:xfrm>
          <a:off x="2857500" y="98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2221</xdr:rowOff>
    </xdr:from>
    <xdr:ext cx="599010" cy="259045"/>
    <xdr:sp macro="" textlink="">
      <xdr:nvSpPr>
        <xdr:cNvPr id="144" name="テキスト ボックス 143"/>
        <xdr:cNvSpPr txBox="1"/>
      </xdr:nvSpPr>
      <xdr:spPr>
        <a:xfrm>
          <a:off x="2608795" y="994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118216</xdr:rowOff>
    </xdr:from>
    <xdr:to>
      <xdr:col>10</xdr:col>
      <xdr:colOff>165100</xdr:colOff>
      <xdr:row>58</xdr:row>
      <xdr:rowOff>48366</xdr:rowOff>
    </xdr:to>
    <xdr:sp macro="" textlink="">
      <xdr:nvSpPr>
        <xdr:cNvPr id="145" name="楕円 144"/>
        <xdr:cNvSpPr/>
      </xdr:nvSpPr>
      <xdr:spPr>
        <a:xfrm>
          <a:off x="1968500" y="989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64893</xdr:rowOff>
    </xdr:from>
    <xdr:ext cx="599010" cy="259045"/>
    <xdr:sp macro="" textlink="">
      <xdr:nvSpPr>
        <xdr:cNvPr id="146" name="テキスト ボックス 145"/>
        <xdr:cNvSpPr txBox="1"/>
      </xdr:nvSpPr>
      <xdr:spPr>
        <a:xfrm>
          <a:off x="1719795" y="966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98717</xdr:rowOff>
    </xdr:from>
    <xdr:to>
      <xdr:col>6</xdr:col>
      <xdr:colOff>38100</xdr:colOff>
      <xdr:row>58</xdr:row>
      <xdr:rowOff>28867</xdr:rowOff>
    </xdr:to>
    <xdr:sp macro="" textlink="">
      <xdr:nvSpPr>
        <xdr:cNvPr id="147" name="楕円 146"/>
        <xdr:cNvSpPr/>
      </xdr:nvSpPr>
      <xdr:spPr>
        <a:xfrm>
          <a:off x="1079500" y="98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45394</xdr:rowOff>
    </xdr:from>
    <xdr:ext cx="599010" cy="259045"/>
    <xdr:sp macro="" textlink="">
      <xdr:nvSpPr>
        <xdr:cNvPr id="148" name="テキスト ボックス 147"/>
        <xdr:cNvSpPr txBox="1"/>
      </xdr:nvSpPr>
      <xdr:spPr>
        <a:xfrm>
          <a:off x="830795" y="964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145453</xdr:rowOff>
    </xdr:from>
    <xdr:to>
      <xdr:col>24</xdr:col>
      <xdr:colOff>63500</xdr:colOff>
      <xdr:row>73</xdr:row>
      <xdr:rowOff>159908</xdr:rowOff>
    </xdr:to>
    <xdr:cxnSp macro="">
      <xdr:nvCxnSpPr>
        <xdr:cNvPr id="178" name="直線コネクタ 177"/>
        <xdr:cNvCxnSpPr/>
      </xdr:nvCxnSpPr>
      <xdr:spPr>
        <a:xfrm>
          <a:off x="3797300" y="12661303"/>
          <a:ext cx="838200" cy="1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145453</xdr:rowOff>
    </xdr:from>
    <xdr:to>
      <xdr:col>19</xdr:col>
      <xdr:colOff>177800</xdr:colOff>
      <xdr:row>75</xdr:row>
      <xdr:rowOff>52839</xdr:rowOff>
    </xdr:to>
    <xdr:cxnSp macro="">
      <xdr:nvCxnSpPr>
        <xdr:cNvPr id="181" name="直線コネクタ 180"/>
        <xdr:cNvCxnSpPr/>
      </xdr:nvCxnSpPr>
      <xdr:spPr>
        <a:xfrm flipV="1">
          <a:off x="2908300" y="12661303"/>
          <a:ext cx="889000" cy="25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52839</xdr:rowOff>
    </xdr:from>
    <xdr:to>
      <xdr:col>15</xdr:col>
      <xdr:colOff>50800</xdr:colOff>
      <xdr:row>75</xdr:row>
      <xdr:rowOff>110775</xdr:rowOff>
    </xdr:to>
    <xdr:cxnSp macro="">
      <xdr:nvCxnSpPr>
        <xdr:cNvPr id="184" name="直線コネクタ 183"/>
        <xdr:cNvCxnSpPr/>
      </xdr:nvCxnSpPr>
      <xdr:spPr>
        <a:xfrm flipV="1">
          <a:off x="2019300" y="12911589"/>
          <a:ext cx="889000" cy="5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57757</xdr:rowOff>
    </xdr:from>
    <xdr:to>
      <xdr:col>15</xdr:col>
      <xdr:colOff>101600</xdr:colOff>
      <xdr:row>74</xdr:row>
      <xdr:rowOff>159357</xdr:rowOff>
    </xdr:to>
    <xdr:sp macro="" textlink="">
      <xdr:nvSpPr>
        <xdr:cNvPr id="185" name="フローチャート: 判断 184"/>
        <xdr:cNvSpPr/>
      </xdr:nvSpPr>
      <xdr:spPr>
        <a:xfrm>
          <a:off x="2857500" y="127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4434</xdr:rowOff>
    </xdr:from>
    <xdr:ext cx="599010" cy="259045"/>
    <xdr:sp macro="" textlink="">
      <xdr:nvSpPr>
        <xdr:cNvPr id="186" name="テキスト ボックス 185"/>
        <xdr:cNvSpPr txBox="1"/>
      </xdr:nvSpPr>
      <xdr:spPr>
        <a:xfrm>
          <a:off x="2608795" y="1252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110775</xdr:rowOff>
    </xdr:from>
    <xdr:to>
      <xdr:col>10</xdr:col>
      <xdr:colOff>114300</xdr:colOff>
      <xdr:row>75</xdr:row>
      <xdr:rowOff>166241</xdr:rowOff>
    </xdr:to>
    <xdr:cxnSp macro="">
      <xdr:nvCxnSpPr>
        <xdr:cNvPr id="187" name="直線コネクタ 186"/>
        <xdr:cNvCxnSpPr/>
      </xdr:nvCxnSpPr>
      <xdr:spPr>
        <a:xfrm flipV="1">
          <a:off x="1130300" y="12969525"/>
          <a:ext cx="889000" cy="5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143269</xdr:rowOff>
    </xdr:from>
    <xdr:to>
      <xdr:col>10</xdr:col>
      <xdr:colOff>165100</xdr:colOff>
      <xdr:row>75</xdr:row>
      <xdr:rowOff>73419</xdr:rowOff>
    </xdr:to>
    <xdr:sp macro="" textlink="">
      <xdr:nvSpPr>
        <xdr:cNvPr id="188" name="フローチャート: 判断 187"/>
        <xdr:cNvSpPr/>
      </xdr:nvSpPr>
      <xdr:spPr>
        <a:xfrm>
          <a:off x="1968500" y="1283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89946</xdr:rowOff>
    </xdr:from>
    <xdr:ext cx="599010" cy="259045"/>
    <xdr:sp macro="" textlink="">
      <xdr:nvSpPr>
        <xdr:cNvPr id="189" name="テキスト ボックス 188"/>
        <xdr:cNvSpPr txBox="1"/>
      </xdr:nvSpPr>
      <xdr:spPr>
        <a:xfrm>
          <a:off x="1719795" y="1260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14361</xdr:rowOff>
    </xdr:from>
    <xdr:to>
      <xdr:col>6</xdr:col>
      <xdr:colOff>38100</xdr:colOff>
      <xdr:row>75</xdr:row>
      <xdr:rowOff>115961</xdr:rowOff>
    </xdr:to>
    <xdr:sp macro="" textlink="">
      <xdr:nvSpPr>
        <xdr:cNvPr id="190" name="フローチャート: 判断 189"/>
        <xdr:cNvSpPr/>
      </xdr:nvSpPr>
      <xdr:spPr>
        <a:xfrm>
          <a:off x="1079500" y="1287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132488</xdr:rowOff>
    </xdr:from>
    <xdr:ext cx="599010" cy="259045"/>
    <xdr:sp macro="" textlink="">
      <xdr:nvSpPr>
        <xdr:cNvPr id="191" name="テキスト ボックス 190"/>
        <xdr:cNvSpPr txBox="1"/>
      </xdr:nvSpPr>
      <xdr:spPr>
        <a:xfrm>
          <a:off x="830795" y="1264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109108</xdr:rowOff>
    </xdr:from>
    <xdr:to>
      <xdr:col>24</xdr:col>
      <xdr:colOff>114300</xdr:colOff>
      <xdr:row>74</xdr:row>
      <xdr:rowOff>39258</xdr:rowOff>
    </xdr:to>
    <xdr:sp macro="" textlink="">
      <xdr:nvSpPr>
        <xdr:cNvPr id="197" name="楕円 196"/>
        <xdr:cNvSpPr/>
      </xdr:nvSpPr>
      <xdr:spPr>
        <a:xfrm>
          <a:off x="4584700" y="1262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131985</xdr:rowOff>
    </xdr:from>
    <xdr:ext cx="599010" cy="259045"/>
    <xdr:sp macro="" textlink="">
      <xdr:nvSpPr>
        <xdr:cNvPr id="198" name="民生費該当値テキスト"/>
        <xdr:cNvSpPr txBox="1"/>
      </xdr:nvSpPr>
      <xdr:spPr>
        <a:xfrm>
          <a:off x="4686300" y="1247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94653</xdr:rowOff>
    </xdr:from>
    <xdr:to>
      <xdr:col>20</xdr:col>
      <xdr:colOff>38100</xdr:colOff>
      <xdr:row>74</xdr:row>
      <xdr:rowOff>24803</xdr:rowOff>
    </xdr:to>
    <xdr:sp macro="" textlink="">
      <xdr:nvSpPr>
        <xdr:cNvPr id="199" name="楕円 198"/>
        <xdr:cNvSpPr/>
      </xdr:nvSpPr>
      <xdr:spPr>
        <a:xfrm>
          <a:off x="3746500" y="126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41330</xdr:rowOff>
    </xdr:from>
    <xdr:ext cx="599010" cy="259045"/>
    <xdr:sp macro="" textlink="">
      <xdr:nvSpPr>
        <xdr:cNvPr id="200" name="テキスト ボックス 199"/>
        <xdr:cNvSpPr txBox="1"/>
      </xdr:nvSpPr>
      <xdr:spPr>
        <a:xfrm>
          <a:off x="3497795" y="1238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2039</xdr:rowOff>
    </xdr:from>
    <xdr:to>
      <xdr:col>15</xdr:col>
      <xdr:colOff>101600</xdr:colOff>
      <xdr:row>75</xdr:row>
      <xdr:rowOff>103639</xdr:rowOff>
    </xdr:to>
    <xdr:sp macro="" textlink="">
      <xdr:nvSpPr>
        <xdr:cNvPr id="201" name="楕円 200"/>
        <xdr:cNvSpPr/>
      </xdr:nvSpPr>
      <xdr:spPr>
        <a:xfrm>
          <a:off x="2857500" y="1286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94766</xdr:rowOff>
    </xdr:from>
    <xdr:ext cx="599010" cy="259045"/>
    <xdr:sp macro="" textlink="">
      <xdr:nvSpPr>
        <xdr:cNvPr id="202" name="テキスト ボックス 201"/>
        <xdr:cNvSpPr txBox="1"/>
      </xdr:nvSpPr>
      <xdr:spPr>
        <a:xfrm>
          <a:off x="2608795" y="1295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59975</xdr:rowOff>
    </xdr:from>
    <xdr:to>
      <xdr:col>10</xdr:col>
      <xdr:colOff>165100</xdr:colOff>
      <xdr:row>75</xdr:row>
      <xdr:rowOff>161575</xdr:rowOff>
    </xdr:to>
    <xdr:sp macro="" textlink="">
      <xdr:nvSpPr>
        <xdr:cNvPr id="203" name="楕円 202"/>
        <xdr:cNvSpPr/>
      </xdr:nvSpPr>
      <xdr:spPr>
        <a:xfrm>
          <a:off x="1968500" y="129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152702</xdr:rowOff>
    </xdr:from>
    <xdr:ext cx="599010" cy="259045"/>
    <xdr:sp macro="" textlink="">
      <xdr:nvSpPr>
        <xdr:cNvPr id="204" name="テキスト ボックス 203"/>
        <xdr:cNvSpPr txBox="1"/>
      </xdr:nvSpPr>
      <xdr:spPr>
        <a:xfrm>
          <a:off x="1719795" y="1301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115440</xdr:rowOff>
    </xdr:from>
    <xdr:to>
      <xdr:col>6</xdr:col>
      <xdr:colOff>38100</xdr:colOff>
      <xdr:row>76</xdr:row>
      <xdr:rowOff>45591</xdr:rowOff>
    </xdr:to>
    <xdr:sp macro="" textlink="">
      <xdr:nvSpPr>
        <xdr:cNvPr id="205" name="楕円 204"/>
        <xdr:cNvSpPr/>
      </xdr:nvSpPr>
      <xdr:spPr>
        <a:xfrm>
          <a:off x="1079500" y="129741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36718</xdr:rowOff>
    </xdr:from>
    <xdr:ext cx="599010" cy="259045"/>
    <xdr:sp macro="" textlink="">
      <xdr:nvSpPr>
        <xdr:cNvPr id="206" name="テキスト ボックス 205"/>
        <xdr:cNvSpPr txBox="1"/>
      </xdr:nvSpPr>
      <xdr:spPr>
        <a:xfrm>
          <a:off x="830795" y="13066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144844</xdr:rowOff>
    </xdr:from>
    <xdr:to>
      <xdr:col>24</xdr:col>
      <xdr:colOff>63500</xdr:colOff>
      <xdr:row>93</xdr:row>
      <xdr:rowOff>157294</xdr:rowOff>
    </xdr:to>
    <xdr:cxnSp macro="">
      <xdr:nvCxnSpPr>
        <xdr:cNvPr id="235" name="直線コネクタ 234"/>
        <xdr:cNvCxnSpPr/>
      </xdr:nvCxnSpPr>
      <xdr:spPr>
        <a:xfrm>
          <a:off x="3797300" y="16089694"/>
          <a:ext cx="838200" cy="1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144844</xdr:rowOff>
    </xdr:from>
    <xdr:to>
      <xdr:col>19</xdr:col>
      <xdr:colOff>177800</xdr:colOff>
      <xdr:row>94</xdr:row>
      <xdr:rowOff>56155</xdr:rowOff>
    </xdr:to>
    <xdr:cxnSp macro="">
      <xdr:nvCxnSpPr>
        <xdr:cNvPr id="238" name="直線コネクタ 237"/>
        <xdr:cNvCxnSpPr/>
      </xdr:nvCxnSpPr>
      <xdr:spPr>
        <a:xfrm flipV="1">
          <a:off x="2908300" y="16089694"/>
          <a:ext cx="889000" cy="8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37029</xdr:rowOff>
    </xdr:from>
    <xdr:to>
      <xdr:col>15</xdr:col>
      <xdr:colOff>50800</xdr:colOff>
      <xdr:row>94</xdr:row>
      <xdr:rowOff>56155</xdr:rowOff>
    </xdr:to>
    <xdr:cxnSp macro="">
      <xdr:nvCxnSpPr>
        <xdr:cNvPr id="241" name="直線コネクタ 240"/>
        <xdr:cNvCxnSpPr/>
      </xdr:nvCxnSpPr>
      <xdr:spPr>
        <a:xfrm>
          <a:off x="2019300" y="16153329"/>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150157</xdr:rowOff>
    </xdr:from>
    <xdr:to>
      <xdr:col>15</xdr:col>
      <xdr:colOff>101600</xdr:colOff>
      <xdr:row>95</xdr:row>
      <xdr:rowOff>80307</xdr:rowOff>
    </xdr:to>
    <xdr:sp macro="" textlink="">
      <xdr:nvSpPr>
        <xdr:cNvPr id="242" name="フローチャート: 判断 241"/>
        <xdr:cNvSpPr/>
      </xdr:nvSpPr>
      <xdr:spPr>
        <a:xfrm>
          <a:off x="2857500" y="162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71434</xdr:rowOff>
    </xdr:from>
    <xdr:ext cx="534377" cy="259045"/>
    <xdr:sp macro="" textlink="">
      <xdr:nvSpPr>
        <xdr:cNvPr id="243" name="テキスト ボックス 242"/>
        <xdr:cNvSpPr txBox="1"/>
      </xdr:nvSpPr>
      <xdr:spPr>
        <a:xfrm>
          <a:off x="2641111" y="163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37029</xdr:rowOff>
    </xdr:from>
    <xdr:to>
      <xdr:col>10</xdr:col>
      <xdr:colOff>114300</xdr:colOff>
      <xdr:row>94</xdr:row>
      <xdr:rowOff>72019</xdr:rowOff>
    </xdr:to>
    <xdr:cxnSp macro="">
      <xdr:nvCxnSpPr>
        <xdr:cNvPr id="244" name="直線コネクタ 243"/>
        <xdr:cNvCxnSpPr/>
      </xdr:nvCxnSpPr>
      <xdr:spPr>
        <a:xfrm flipV="1">
          <a:off x="1130300" y="16153329"/>
          <a:ext cx="889000" cy="3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9378</xdr:rowOff>
    </xdr:from>
    <xdr:to>
      <xdr:col>10</xdr:col>
      <xdr:colOff>165100</xdr:colOff>
      <xdr:row>95</xdr:row>
      <xdr:rowOff>110978</xdr:rowOff>
    </xdr:to>
    <xdr:sp macro="" textlink="">
      <xdr:nvSpPr>
        <xdr:cNvPr id="245" name="フローチャート: 判断 244"/>
        <xdr:cNvSpPr/>
      </xdr:nvSpPr>
      <xdr:spPr>
        <a:xfrm>
          <a:off x="1968500" y="1629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102105</xdr:rowOff>
    </xdr:from>
    <xdr:ext cx="534377" cy="259045"/>
    <xdr:sp macro="" textlink="">
      <xdr:nvSpPr>
        <xdr:cNvPr id="246" name="テキスト ボックス 245"/>
        <xdr:cNvSpPr txBox="1"/>
      </xdr:nvSpPr>
      <xdr:spPr>
        <a:xfrm>
          <a:off x="1752111" y="1638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47523</xdr:rowOff>
    </xdr:from>
    <xdr:to>
      <xdr:col>6</xdr:col>
      <xdr:colOff>38100</xdr:colOff>
      <xdr:row>95</xdr:row>
      <xdr:rowOff>149123</xdr:rowOff>
    </xdr:to>
    <xdr:sp macro="" textlink="">
      <xdr:nvSpPr>
        <xdr:cNvPr id="247" name="フローチャート: 判断 246"/>
        <xdr:cNvSpPr/>
      </xdr:nvSpPr>
      <xdr:spPr>
        <a:xfrm>
          <a:off x="10795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140250</xdr:rowOff>
    </xdr:from>
    <xdr:ext cx="534377" cy="259045"/>
    <xdr:sp macro="" textlink="">
      <xdr:nvSpPr>
        <xdr:cNvPr id="248" name="テキスト ボックス 247"/>
        <xdr:cNvSpPr txBox="1"/>
      </xdr:nvSpPr>
      <xdr:spPr>
        <a:xfrm>
          <a:off x="863111" y="164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106494</xdr:rowOff>
    </xdr:from>
    <xdr:to>
      <xdr:col>24</xdr:col>
      <xdr:colOff>114300</xdr:colOff>
      <xdr:row>94</xdr:row>
      <xdr:rowOff>36644</xdr:rowOff>
    </xdr:to>
    <xdr:sp macro="" textlink="">
      <xdr:nvSpPr>
        <xdr:cNvPr id="254" name="楕円 253"/>
        <xdr:cNvSpPr/>
      </xdr:nvSpPr>
      <xdr:spPr>
        <a:xfrm>
          <a:off x="4584700" y="1605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129371</xdr:rowOff>
    </xdr:from>
    <xdr:ext cx="599010" cy="259045"/>
    <xdr:sp macro="" textlink="">
      <xdr:nvSpPr>
        <xdr:cNvPr id="255" name="衛生費該当値テキスト"/>
        <xdr:cNvSpPr txBox="1"/>
      </xdr:nvSpPr>
      <xdr:spPr>
        <a:xfrm>
          <a:off x="4686300" y="1590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94044</xdr:rowOff>
    </xdr:from>
    <xdr:to>
      <xdr:col>20</xdr:col>
      <xdr:colOff>38100</xdr:colOff>
      <xdr:row>94</xdr:row>
      <xdr:rowOff>24194</xdr:rowOff>
    </xdr:to>
    <xdr:sp macro="" textlink="">
      <xdr:nvSpPr>
        <xdr:cNvPr id="256" name="楕円 255"/>
        <xdr:cNvSpPr/>
      </xdr:nvSpPr>
      <xdr:spPr>
        <a:xfrm>
          <a:off x="3746500" y="1603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40721</xdr:rowOff>
    </xdr:from>
    <xdr:ext cx="599010" cy="259045"/>
    <xdr:sp macro="" textlink="">
      <xdr:nvSpPr>
        <xdr:cNvPr id="257" name="テキスト ボックス 256"/>
        <xdr:cNvSpPr txBox="1"/>
      </xdr:nvSpPr>
      <xdr:spPr>
        <a:xfrm>
          <a:off x="3497795" y="15814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5355</xdr:rowOff>
    </xdr:from>
    <xdr:to>
      <xdr:col>15</xdr:col>
      <xdr:colOff>101600</xdr:colOff>
      <xdr:row>94</xdr:row>
      <xdr:rowOff>106955</xdr:rowOff>
    </xdr:to>
    <xdr:sp macro="" textlink="">
      <xdr:nvSpPr>
        <xdr:cNvPr id="258" name="楕円 257"/>
        <xdr:cNvSpPr/>
      </xdr:nvSpPr>
      <xdr:spPr>
        <a:xfrm>
          <a:off x="2857500" y="161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123482</xdr:rowOff>
    </xdr:from>
    <xdr:ext cx="599010" cy="259045"/>
    <xdr:sp macro="" textlink="">
      <xdr:nvSpPr>
        <xdr:cNvPr id="259" name="テキスト ボックス 258"/>
        <xdr:cNvSpPr txBox="1"/>
      </xdr:nvSpPr>
      <xdr:spPr>
        <a:xfrm>
          <a:off x="2608795" y="1589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157679</xdr:rowOff>
    </xdr:from>
    <xdr:to>
      <xdr:col>10</xdr:col>
      <xdr:colOff>165100</xdr:colOff>
      <xdr:row>94</xdr:row>
      <xdr:rowOff>87829</xdr:rowOff>
    </xdr:to>
    <xdr:sp macro="" textlink="">
      <xdr:nvSpPr>
        <xdr:cNvPr id="260" name="楕円 259"/>
        <xdr:cNvSpPr/>
      </xdr:nvSpPr>
      <xdr:spPr>
        <a:xfrm>
          <a:off x="1968500" y="161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104356</xdr:rowOff>
    </xdr:from>
    <xdr:ext cx="599010" cy="259045"/>
    <xdr:sp macro="" textlink="">
      <xdr:nvSpPr>
        <xdr:cNvPr id="261" name="テキスト ボックス 260"/>
        <xdr:cNvSpPr txBox="1"/>
      </xdr:nvSpPr>
      <xdr:spPr>
        <a:xfrm>
          <a:off x="1719795" y="1587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21219</xdr:rowOff>
    </xdr:from>
    <xdr:to>
      <xdr:col>6</xdr:col>
      <xdr:colOff>38100</xdr:colOff>
      <xdr:row>94</xdr:row>
      <xdr:rowOff>122819</xdr:rowOff>
    </xdr:to>
    <xdr:sp macro="" textlink="">
      <xdr:nvSpPr>
        <xdr:cNvPr id="262" name="楕円 261"/>
        <xdr:cNvSpPr/>
      </xdr:nvSpPr>
      <xdr:spPr>
        <a:xfrm>
          <a:off x="1079500" y="161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139346</xdr:rowOff>
    </xdr:from>
    <xdr:ext cx="599010" cy="259045"/>
    <xdr:sp macro="" textlink="">
      <xdr:nvSpPr>
        <xdr:cNvPr id="263" name="テキスト ボックス 262"/>
        <xdr:cNvSpPr txBox="1"/>
      </xdr:nvSpPr>
      <xdr:spPr>
        <a:xfrm>
          <a:off x="830795" y="159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73355</xdr:rowOff>
    </xdr:from>
    <xdr:to>
      <xdr:col>46</xdr:col>
      <xdr:colOff>38100</xdr:colOff>
      <xdr:row>38</xdr:row>
      <xdr:rowOff>3505</xdr:rowOff>
    </xdr:to>
    <xdr:sp macro="" textlink="">
      <xdr:nvSpPr>
        <xdr:cNvPr id="297" name="フローチャート: 判断 296"/>
        <xdr:cNvSpPr/>
      </xdr:nvSpPr>
      <xdr:spPr>
        <a:xfrm>
          <a:off x="86995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20032</xdr:rowOff>
    </xdr:from>
    <xdr:ext cx="378565" cy="259045"/>
    <xdr:sp macro="" textlink="">
      <xdr:nvSpPr>
        <xdr:cNvPr id="298" name="テキスト ボックス 297"/>
        <xdr:cNvSpPr txBox="1"/>
      </xdr:nvSpPr>
      <xdr:spPr>
        <a:xfrm>
          <a:off x="8561017" y="619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28549</xdr:rowOff>
    </xdr:from>
    <xdr:to>
      <xdr:col>41</xdr:col>
      <xdr:colOff>101600</xdr:colOff>
      <xdr:row>37</xdr:row>
      <xdr:rowOff>130149</xdr:rowOff>
    </xdr:to>
    <xdr:sp macro="" textlink="">
      <xdr:nvSpPr>
        <xdr:cNvPr id="300" name="フローチャート: 判断 299"/>
        <xdr:cNvSpPr/>
      </xdr:nvSpPr>
      <xdr:spPr>
        <a:xfrm>
          <a:off x="7810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146676</xdr:rowOff>
    </xdr:from>
    <xdr:ext cx="378565" cy="259045"/>
    <xdr:sp macro="" textlink="">
      <xdr:nvSpPr>
        <xdr:cNvPr id="301" name="テキスト ボックス 300"/>
        <xdr:cNvSpPr txBox="1"/>
      </xdr:nvSpPr>
      <xdr:spPr>
        <a:xfrm>
          <a:off x="7672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21234</xdr:rowOff>
    </xdr:from>
    <xdr:to>
      <xdr:col>36</xdr:col>
      <xdr:colOff>165100</xdr:colOff>
      <xdr:row>37</xdr:row>
      <xdr:rowOff>122834</xdr:rowOff>
    </xdr:to>
    <xdr:sp macro="" textlink="">
      <xdr:nvSpPr>
        <xdr:cNvPr id="302" name="フローチャート: 判断 301"/>
        <xdr:cNvSpPr/>
      </xdr:nvSpPr>
      <xdr:spPr>
        <a:xfrm>
          <a:off x="6921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139361</xdr:rowOff>
    </xdr:from>
    <xdr:ext cx="378565" cy="259045"/>
    <xdr:sp macro="" textlink="">
      <xdr:nvSpPr>
        <xdr:cNvPr id="303" name="テキスト ボックス 302"/>
        <xdr:cNvSpPr txBox="1"/>
      </xdr:nvSpPr>
      <xdr:spPr>
        <a:xfrm>
          <a:off x="6783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157733</xdr:rowOff>
    </xdr:from>
    <xdr:to>
      <xdr:col>55</xdr:col>
      <xdr:colOff>0</xdr:colOff>
      <xdr:row>57</xdr:row>
      <xdr:rowOff>17216</xdr:rowOff>
    </xdr:to>
    <xdr:cxnSp macro="">
      <xdr:nvCxnSpPr>
        <xdr:cNvPr id="347" name="直線コネクタ 346"/>
        <xdr:cNvCxnSpPr/>
      </xdr:nvCxnSpPr>
      <xdr:spPr>
        <a:xfrm>
          <a:off x="9639300" y="9758933"/>
          <a:ext cx="838200" cy="3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125729</xdr:rowOff>
    </xdr:from>
    <xdr:to>
      <xdr:col>50</xdr:col>
      <xdr:colOff>114300</xdr:colOff>
      <xdr:row>56</xdr:row>
      <xdr:rowOff>157733</xdr:rowOff>
    </xdr:to>
    <xdr:cxnSp macro="">
      <xdr:nvCxnSpPr>
        <xdr:cNvPr id="350" name="直線コネクタ 349"/>
        <xdr:cNvCxnSpPr/>
      </xdr:nvCxnSpPr>
      <xdr:spPr>
        <a:xfrm>
          <a:off x="8750300" y="9726929"/>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125729</xdr:rowOff>
    </xdr:from>
    <xdr:to>
      <xdr:col>45</xdr:col>
      <xdr:colOff>177800</xdr:colOff>
      <xdr:row>57</xdr:row>
      <xdr:rowOff>46503</xdr:rowOff>
    </xdr:to>
    <xdr:cxnSp macro="">
      <xdr:nvCxnSpPr>
        <xdr:cNvPr id="353" name="直線コネクタ 352"/>
        <xdr:cNvCxnSpPr/>
      </xdr:nvCxnSpPr>
      <xdr:spPr>
        <a:xfrm flipV="1">
          <a:off x="7861300" y="9726929"/>
          <a:ext cx="889000" cy="9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125030</xdr:rowOff>
    </xdr:from>
    <xdr:to>
      <xdr:col>46</xdr:col>
      <xdr:colOff>38100</xdr:colOff>
      <xdr:row>57</xdr:row>
      <xdr:rowOff>55180</xdr:rowOff>
    </xdr:to>
    <xdr:sp macro="" textlink="">
      <xdr:nvSpPr>
        <xdr:cNvPr id="354" name="フローチャート: 判断 353"/>
        <xdr:cNvSpPr/>
      </xdr:nvSpPr>
      <xdr:spPr>
        <a:xfrm>
          <a:off x="8699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46307</xdr:rowOff>
    </xdr:from>
    <xdr:ext cx="599010" cy="259045"/>
    <xdr:sp macro="" textlink="">
      <xdr:nvSpPr>
        <xdr:cNvPr id="355" name="テキスト ボックス 354"/>
        <xdr:cNvSpPr txBox="1"/>
      </xdr:nvSpPr>
      <xdr:spPr>
        <a:xfrm>
          <a:off x="8450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101836</xdr:rowOff>
    </xdr:from>
    <xdr:to>
      <xdr:col>41</xdr:col>
      <xdr:colOff>50800</xdr:colOff>
      <xdr:row>57</xdr:row>
      <xdr:rowOff>46503</xdr:rowOff>
    </xdr:to>
    <xdr:cxnSp macro="">
      <xdr:nvCxnSpPr>
        <xdr:cNvPr id="356" name="直線コネクタ 355"/>
        <xdr:cNvCxnSpPr/>
      </xdr:nvCxnSpPr>
      <xdr:spPr>
        <a:xfrm>
          <a:off x="6972300" y="9703036"/>
          <a:ext cx="889000" cy="1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106311</xdr:rowOff>
    </xdr:from>
    <xdr:to>
      <xdr:col>41</xdr:col>
      <xdr:colOff>101600</xdr:colOff>
      <xdr:row>57</xdr:row>
      <xdr:rowOff>36461</xdr:rowOff>
    </xdr:to>
    <xdr:sp macro="" textlink="">
      <xdr:nvSpPr>
        <xdr:cNvPr id="357" name="フローチャート: 判断 356"/>
        <xdr:cNvSpPr/>
      </xdr:nvSpPr>
      <xdr:spPr>
        <a:xfrm>
          <a:off x="7810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52988</xdr:rowOff>
    </xdr:from>
    <xdr:ext cx="599010" cy="259045"/>
    <xdr:sp macro="" textlink="">
      <xdr:nvSpPr>
        <xdr:cNvPr id="358" name="テキスト ボックス 357"/>
        <xdr:cNvSpPr txBox="1"/>
      </xdr:nvSpPr>
      <xdr:spPr>
        <a:xfrm>
          <a:off x="7561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128916</xdr:rowOff>
    </xdr:from>
    <xdr:to>
      <xdr:col>36</xdr:col>
      <xdr:colOff>165100</xdr:colOff>
      <xdr:row>57</xdr:row>
      <xdr:rowOff>59066</xdr:rowOff>
    </xdr:to>
    <xdr:sp macro="" textlink="">
      <xdr:nvSpPr>
        <xdr:cNvPr id="359" name="フローチャート: 判断 358"/>
        <xdr:cNvSpPr/>
      </xdr:nvSpPr>
      <xdr:spPr>
        <a:xfrm>
          <a:off x="6921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50193</xdr:rowOff>
    </xdr:from>
    <xdr:ext cx="534377" cy="259045"/>
    <xdr:sp macro="" textlink="">
      <xdr:nvSpPr>
        <xdr:cNvPr id="360" name="テキスト ボックス 359"/>
        <xdr:cNvSpPr txBox="1"/>
      </xdr:nvSpPr>
      <xdr:spPr>
        <a:xfrm>
          <a:off x="6705111" y="98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137866</xdr:rowOff>
    </xdr:from>
    <xdr:to>
      <xdr:col>55</xdr:col>
      <xdr:colOff>50800</xdr:colOff>
      <xdr:row>57</xdr:row>
      <xdr:rowOff>68016</xdr:rowOff>
    </xdr:to>
    <xdr:sp macro="" textlink="">
      <xdr:nvSpPr>
        <xdr:cNvPr id="366" name="楕円 365"/>
        <xdr:cNvSpPr/>
      </xdr:nvSpPr>
      <xdr:spPr>
        <a:xfrm>
          <a:off x="10426700" y="973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160743</xdr:rowOff>
    </xdr:from>
    <xdr:ext cx="534377" cy="259045"/>
    <xdr:sp macro="" textlink="">
      <xdr:nvSpPr>
        <xdr:cNvPr id="367" name="農林水産業費該当値テキスト"/>
        <xdr:cNvSpPr txBox="1"/>
      </xdr:nvSpPr>
      <xdr:spPr>
        <a:xfrm>
          <a:off x="10528300" y="959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106933</xdr:rowOff>
    </xdr:from>
    <xdr:to>
      <xdr:col>50</xdr:col>
      <xdr:colOff>165100</xdr:colOff>
      <xdr:row>57</xdr:row>
      <xdr:rowOff>37083</xdr:rowOff>
    </xdr:to>
    <xdr:sp macro="" textlink="">
      <xdr:nvSpPr>
        <xdr:cNvPr id="368" name="楕円 367"/>
        <xdr:cNvSpPr/>
      </xdr:nvSpPr>
      <xdr:spPr>
        <a:xfrm>
          <a:off x="9588500" y="97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53610</xdr:rowOff>
    </xdr:from>
    <xdr:ext cx="599010" cy="259045"/>
    <xdr:sp macro="" textlink="">
      <xdr:nvSpPr>
        <xdr:cNvPr id="369" name="テキスト ボックス 368"/>
        <xdr:cNvSpPr txBox="1"/>
      </xdr:nvSpPr>
      <xdr:spPr>
        <a:xfrm>
          <a:off x="9339795" y="948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74929</xdr:rowOff>
    </xdr:from>
    <xdr:to>
      <xdr:col>46</xdr:col>
      <xdr:colOff>38100</xdr:colOff>
      <xdr:row>57</xdr:row>
      <xdr:rowOff>5079</xdr:rowOff>
    </xdr:to>
    <xdr:sp macro="" textlink="">
      <xdr:nvSpPr>
        <xdr:cNvPr id="370" name="楕円 369"/>
        <xdr:cNvSpPr/>
      </xdr:nvSpPr>
      <xdr:spPr>
        <a:xfrm>
          <a:off x="8699500" y="96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21606</xdr:rowOff>
    </xdr:from>
    <xdr:ext cx="599010" cy="259045"/>
    <xdr:sp macro="" textlink="">
      <xdr:nvSpPr>
        <xdr:cNvPr id="371" name="テキスト ボックス 370"/>
        <xdr:cNvSpPr txBox="1"/>
      </xdr:nvSpPr>
      <xdr:spPr>
        <a:xfrm>
          <a:off x="8450795" y="945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167153</xdr:rowOff>
    </xdr:from>
    <xdr:to>
      <xdr:col>41</xdr:col>
      <xdr:colOff>101600</xdr:colOff>
      <xdr:row>57</xdr:row>
      <xdr:rowOff>97303</xdr:rowOff>
    </xdr:to>
    <xdr:sp macro="" textlink="">
      <xdr:nvSpPr>
        <xdr:cNvPr id="372" name="楕円 371"/>
        <xdr:cNvSpPr/>
      </xdr:nvSpPr>
      <xdr:spPr>
        <a:xfrm>
          <a:off x="7810500" y="976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88430</xdr:rowOff>
    </xdr:from>
    <xdr:ext cx="534377" cy="259045"/>
    <xdr:sp macro="" textlink="">
      <xdr:nvSpPr>
        <xdr:cNvPr id="373" name="テキスト ボックス 372"/>
        <xdr:cNvSpPr txBox="1"/>
      </xdr:nvSpPr>
      <xdr:spPr>
        <a:xfrm>
          <a:off x="7594111" y="986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51036</xdr:rowOff>
    </xdr:from>
    <xdr:to>
      <xdr:col>36</xdr:col>
      <xdr:colOff>165100</xdr:colOff>
      <xdr:row>56</xdr:row>
      <xdr:rowOff>152636</xdr:rowOff>
    </xdr:to>
    <xdr:sp macro="" textlink="">
      <xdr:nvSpPr>
        <xdr:cNvPr id="374" name="楕円 373"/>
        <xdr:cNvSpPr/>
      </xdr:nvSpPr>
      <xdr:spPr>
        <a:xfrm>
          <a:off x="6921500" y="96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169163</xdr:rowOff>
    </xdr:from>
    <xdr:ext cx="599010" cy="259045"/>
    <xdr:sp macro="" textlink="">
      <xdr:nvSpPr>
        <xdr:cNvPr id="375" name="テキスト ボックス 374"/>
        <xdr:cNvSpPr txBox="1"/>
      </xdr:nvSpPr>
      <xdr:spPr>
        <a:xfrm>
          <a:off x="6672795" y="942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55989</xdr:rowOff>
    </xdr:from>
    <xdr:to>
      <xdr:col>55</xdr:col>
      <xdr:colOff>0</xdr:colOff>
      <xdr:row>77</xdr:row>
      <xdr:rowOff>33967</xdr:rowOff>
    </xdr:to>
    <xdr:cxnSp macro="">
      <xdr:nvCxnSpPr>
        <xdr:cNvPr id="406" name="直線コネクタ 405"/>
        <xdr:cNvCxnSpPr/>
      </xdr:nvCxnSpPr>
      <xdr:spPr>
        <a:xfrm>
          <a:off x="9639300" y="13086189"/>
          <a:ext cx="838200" cy="14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25411</xdr:rowOff>
    </xdr:from>
    <xdr:to>
      <xdr:col>50</xdr:col>
      <xdr:colOff>114300</xdr:colOff>
      <xdr:row>76</xdr:row>
      <xdr:rowOff>55989</xdr:rowOff>
    </xdr:to>
    <xdr:cxnSp macro="">
      <xdr:nvCxnSpPr>
        <xdr:cNvPr id="409" name="直線コネクタ 408"/>
        <xdr:cNvCxnSpPr/>
      </xdr:nvCxnSpPr>
      <xdr:spPr>
        <a:xfrm>
          <a:off x="8750300" y="13055611"/>
          <a:ext cx="889000" cy="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25411</xdr:rowOff>
    </xdr:from>
    <xdr:to>
      <xdr:col>45</xdr:col>
      <xdr:colOff>177800</xdr:colOff>
      <xdr:row>77</xdr:row>
      <xdr:rowOff>100501</xdr:rowOff>
    </xdr:to>
    <xdr:cxnSp macro="">
      <xdr:nvCxnSpPr>
        <xdr:cNvPr id="412" name="直線コネクタ 411"/>
        <xdr:cNvCxnSpPr/>
      </xdr:nvCxnSpPr>
      <xdr:spPr>
        <a:xfrm flipV="1">
          <a:off x="7861300" y="13055611"/>
          <a:ext cx="889000" cy="24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51834</xdr:rowOff>
    </xdr:from>
    <xdr:to>
      <xdr:col>46</xdr:col>
      <xdr:colOff>38100</xdr:colOff>
      <xdr:row>76</xdr:row>
      <xdr:rowOff>153434</xdr:rowOff>
    </xdr:to>
    <xdr:sp macro="" textlink="">
      <xdr:nvSpPr>
        <xdr:cNvPr id="413" name="フローチャート: 判断 412"/>
        <xdr:cNvSpPr/>
      </xdr:nvSpPr>
      <xdr:spPr>
        <a:xfrm>
          <a:off x="8699500" y="1308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144561</xdr:rowOff>
    </xdr:from>
    <xdr:ext cx="534377" cy="259045"/>
    <xdr:sp macro="" textlink="">
      <xdr:nvSpPr>
        <xdr:cNvPr id="414" name="テキスト ボックス 413"/>
        <xdr:cNvSpPr txBox="1"/>
      </xdr:nvSpPr>
      <xdr:spPr>
        <a:xfrm>
          <a:off x="8483111" y="1317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100501</xdr:rowOff>
    </xdr:from>
    <xdr:to>
      <xdr:col>41</xdr:col>
      <xdr:colOff>50800</xdr:colOff>
      <xdr:row>77</xdr:row>
      <xdr:rowOff>135139</xdr:rowOff>
    </xdr:to>
    <xdr:cxnSp macro="">
      <xdr:nvCxnSpPr>
        <xdr:cNvPr id="415" name="直線コネクタ 414"/>
        <xdr:cNvCxnSpPr/>
      </xdr:nvCxnSpPr>
      <xdr:spPr>
        <a:xfrm flipV="1">
          <a:off x="6972300" y="13302151"/>
          <a:ext cx="889000" cy="3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85547</xdr:rowOff>
    </xdr:from>
    <xdr:to>
      <xdr:col>41</xdr:col>
      <xdr:colOff>101600</xdr:colOff>
      <xdr:row>78</xdr:row>
      <xdr:rowOff>15697</xdr:rowOff>
    </xdr:to>
    <xdr:sp macro="" textlink="">
      <xdr:nvSpPr>
        <xdr:cNvPr id="416" name="フローチャート: 判断 415"/>
        <xdr:cNvSpPr/>
      </xdr:nvSpPr>
      <xdr:spPr>
        <a:xfrm>
          <a:off x="7810500" y="132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6824</xdr:rowOff>
    </xdr:from>
    <xdr:ext cx="534377" cy="259045"/>
    <xdr:sp macro="" textlink="">
      <xdr:nvSpPr>
        <xdr:cNvPr id="417" name="テキスト ボックス 416"/>
        <xdr:cNvSpPr txBox="1"/>
      </xdr:nvSpPr>
      <xdr:spPr>
        <a:xfrm>
          <a:off x="7594111" y="1337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90174</xdr:rowOff>
    </xdr:from>
    <xdr:to>
      <xdr:col>36</xdr:col>
      <xdr:colOff>165100</xdr:colOff>
      <xdr:row>78</xdr:row>
      <xdr:rowOff>20324</xdr:rowOff>
    </xdr:to>
    <xdr:sp macro="" textlink="">
      <xdr:nvSpPr>
        <xdr:cNvPr id="418" name="フローチャート: 判断 417"/>
        <xdr:cNvSpPr/>
      </xdr:nvSpPr>
      <xdr:spPr>
        <a:xfrm>
          <a:off x="6921500" y="1329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11451</xdr:rowOff>
    </xdr:from>
    <xdr:ext cx="534377" cy="259045"/>
    <xdr:sp macro="" textlink="">
      <xdr:nvSpPr>
        <xdr:cNvPr id="419" name="テキスト ボックス 418"/>
        <xdr:cNvSpPr txBox="1"/>
      </xdr:nvSpPr>
      <xdr:spPr>
        <a:xfrm>
          <a:off x="6705111" y="133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154617</xdr:rowOff>
    </xdr:from>
    <xdr:to>
      <xdr:col>55</xdr:col>
      <xdr:colOff>50800</xdr:colOff>
      <xdr:row>77</xdr:row>
      <xdr:rowOff>84767</xdr:rowOff>
    </xdr:to>
    <xdr:sp macro="" textlink="">
      <xdr:nvSpPr>
        <xdr:cNvPr id="425" name="楕円 424"/>
        <xdr:cNvSpPr/>
      </xdr:nvSpPr>
      <xdr:spPr>
        <a:xfrm>
          <a:off x="10426700" y="131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6044</xdr:rowOff>
    </xdr:from>
    <xdr:ext cx="534377" cy="259045"/>
    <xdr:sp macro="" textlink="">
      <xdr:nvSpPr>
        <xdr:cNvPr id="426" name="商工費該当値テキスト"/>
        <xdr:cNvSpPr txBox="1"/>
      </xdr:nvSpPr>
      <xdr:spPr>
        <a:xfrm>
          <a:off x="10528300" y="130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5189</xdr:rowOff>
    </xdr:from>
    <xdr:to>
      <xdr:col>50</xdr:col>
      <xdr:colOff>165100</xdr:colOff>
      <xdr:row>76</xdr:row>
      <xdr:rowOff>106789</xdr:rowOff>
    </xdr:to>
    <xdr:sp macro="" textlink="">
      <xdr:nvSpPr>
        <xdr:cNvPr id="427" name="楕円 426"/>
        <xdr:cNvSpPr/>
      </xdr:nvSpPr>
      <xdr:spPr>
        <a:xfrm>
          <a:off x="9588500" y="130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123316</xdr:rowOff>
    </xdr:from>
    <xdr:ext cx="534377" cy="259045"/>
    <xdr:sp macro="" textlink="">
      <xdr:nvSpPr>
        <xdr:cNvPr id="428" name="テキスト ボックス 427"/>
        <xdr:cNvSpPr txBox="1"/>
      </xdr:nvSpPr>
      <xdr:spPr>
        <a:xfrm>
          <a:off x="9372111" y="1281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146061</xdr:rowOff>
    </xdr:from>
    <xdr:to>
      <xdr:col>46</xdr:col>
      <xdr:colOff>38100</xdr:colOff>
      <xdr:row>76</xdr:row>
      <xdr:rowOff>76211</xdr:rowOff>
    </xdr:to>
    <xdr:sp macro="" textlink="">
      <xdr:nvSpPr>
        <xdr:cNvPr id="429" name="楕円 428"/>
        <xdr:cNvSpPr/>
      </xdr:nvSpPr>
      <xdr:spPr>
        <a:xfrm>
          <a:off x="8699500" y="1300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92738</xdr:rowOff>
    </xdr:from>
    <xdr:ext cx="534377" cy="259045"/>
    <xdr:sp macro="" textlink="">
      <xdr:nvSpPr>
        <xdr:cNvPr id="430" name="テキスト ボックス 429"/>
        <xdr:cNvSpPr txBox="1"/>
      </xdr:nvSpPr>
      <xdr:spPr>
        <a:xfrm>
          <a:off x="8483111" y="127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49701</xdr:rowOff>
    </xdr:from>
    <xdr:to>
      <xdr:col>41</xdr:col>
      <xdr:colOff>101600</xdr:colOff>
      <xdr:row>77</xdr:row>
      <xdr:rowOff>151301</xdr:rowOff>
    </xdr:to>
    <xdr:sp macro="" textlink="">
      <xdr:nvSpPr>
        <xdr:cNvPr id="431" name="楕円 430"/>
        <xdr:cNvSpPr/>
      </xdr:nvSpPr>
      <xdr:spPr>
        <a:xfrm>
          <a:off x="7810500" y="13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167828</xdr:rowOff>
    </xdr:from>
    <xdr:ext cx="534377" cy="259045"/>
    <xdr:sp macro="" textlink="">
      <xdr:nvSpPr>
        <xdr:cNvPr id="432" name="テキスト ボックス 431"/>
        <xdr:cNvSpPr txBox="1"/>
      </xdr:nvSpPr>
      <xdr:spPr>
        <a:xfrm>
          <a:off x="7594111" y="130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84339</xdr:rowOff>
    </xdr:from>
    <xdr:to>
      <xdr:col>36</xdr:col>
      <xdr:colOff>165100</xdr:colOff>
      <xdr:row>78</xdr:row>
      <xdr:rowOff>14489</xdr:rowOff>
    </xdr:to>
    <xdr:sp macro="" textlink="">
      <xdr:nvSpPr>
        <xdr:cNvPr id="433" name="楕円 432"/>
        <xdr:cNvSpPr/>
      </xdr:nvSpPr>
      <xdr:spPr>
        <a:xfrm>
          <a:off x="6921500" y="132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31016</xdr:rowOff>
    </xdr:from>
    <xdr:ext cx="534377" cy="259045"/>
    <xdr:sp macro="" textlink="">
      <xdr:nvSpPr>
        <xdr:cNvPr id="434" name="テキスト ボックス 433"/>
        <xdr:cNvSpPr txBox="1"/>
      </xdr:nvSpPr>
      <xdr:spPr>
        <a:xfrm>
          <a:off x="6705111" y="1306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25727</xdr:rowOff>
    </xdr:from>
    <xdr:to>
      <xdr:col>55</xdr:col>
      <xdr:colOff>0</xdr:colOff>
      <xdr:row>97</xdr:row>
      <xdr:rowOff>4083</xdr:rowOff>
    </xdr:to>
    <xdr:cxnSp macro="">
      <xdr:nvCxnSpPr>
        <xdr:cNvPr id="463" name="直線コネクタ 462"/>
        <xdr:cNvCxnSpPr/>
      </xdr:nvCxnSpPr>
      <xdr:spPr>
        <a:xfrm>
          <a:off x="9639300" y="16484927"/>
          <a:ext cx="838200" cy="14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25727</xdr:rowOff>
    </xdr:from>
    <xdr:to>
      <xdr:col>50</xdr:col>
      <xdr:colOff>114300</xdr:colOff>
      <xdr:row>97</xdr:row>
      <xdr:rowOff>17281</xdr:rowOff>
    </xdr:to>
    <xdr:cxnSp macro="">
      <xdr:nvCxnSpPr>
        <xdr:cNvPr id="466" name="直線コネクタ 465"/>
        <xdr:cNvCxnSpPr/>
      </xdr:nvCxnSpPr>
      <xdr:spPr>
        <a:xfrm flipV="1">
          <a:off x="8750300" y="16484927"/>
          <a:ext cx="889000" cy="16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66655</xdr:rowOff>
    </xdr:from>
    <xdr:to>
      <xdr:col>45</xdr:col>
      <xdr:colOff>177800</xdr:colOff>
      <xdr:row>97</xdr:row>
      <xdr:rowOff>17281</xdr:rowOff>
    </xdr:to>
    <xdr:cxnSp macro="">
      <xdr:nvCxnSpPr>
        <xdr:cNvPr id="469" name="直線コネクタ 468"/>
        <xdr:cNvCxnSpPr/>
      </xdr:nvCxnSpPr>
      <xdr:spPr>
        <a:xfrm>
          <a:off x="7861300" y="16525855"/>
          <a:ext cx="889000" cy="1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127586</xdr:rowOff>
    </xdr:from>
    <xdr:to>
      <xdr:col>46</xdr:col>
      <xdr:colOff>38100</xdr:colOff>
      <xdr:row>97</xdr:row>
      <xdr:rowOff>57736</xdr:rowOff>
    </xdr:to>
    <xdr:sp macro="" textlink="">
      <xdr:nvSpPr>
        <xdr:cNvPr id="470" name="フローチャート: 判断 469"/>
        <xdr:cNvSpPr/>
      </xdr:nvSpPr>
      <xdr:spPr>
        <a:xfrm>
          <a:off x="8699500" y="165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74263</xdr:rowOff>
    </xdr:from>
    <xdr:ext cx="534377" cy="259045"/>
    <xdr:sp macro="" textlink="">
      <xdr:nvSpPr>
        <xdr:cNvPr id="471" name="テキスト ボックス 470"/>
        <xdr:cNvSpPr txBox="1"/>
      </xdr:nvSpPr>
      <xdr:spPr>
        <a:xfrm>
          <a:off x="8483111" y="163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26105</xdr:rowOff>
    </xdr:from>
    <xdr:to>
      <xdr:col>41</xdr:col>
      <xdr:colOff>50800</xdr:colOff>
      <xdr:row>96</xdr:row>
      <xdr:rowOff>66655</xdr:rowOff>
    </xdr:to>
    <xdr:cxnSp macro="">
      <xdr:nvCxnSpPr>
        <xdr:cNvPr id="472" name="直線コネクタ 471"/>
        <xdr:cNvCxnSpPr/>
      </xdr:nvCxnSpPr>
      <xdr:spPr>
        <a:xfrm>
          <a:off x="6972300" y="16313855"/>
          <a:ext cx="889000" cy="21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133621</xdr:rowOff>
    </xdr:from>
    <xdr:to>
      <xdr:col>41</xdr:col>
      <xdr:colOff>101600</xdr:colOff>
      <xdr:row>97</xdr:row>
      <xdr:rowOff>63771</xdr:rowOff>
    </xdr:to>
    <xdr:sp macro="" textlink="">
      <xdr:nvSpPr>
        <xdr:cNvPr id="473" name="フローチャート: 判断 472"/>
        <xdr:cNvSpPr/>
      </xdr:nvSpPr>
      <xdr:spPr>
        <a:xfrm>
          <a:off x="7810500" y="165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54898</xdr:rowOff>
    </xdr:from>
    <xdr:ext cx="534377" cy="259045"/>
    <xdr:sp macro="" textlink="">
      <xdr:nvSpPr>
        <xdr:cNvPr id="474" name="テキスト ボックス 473"/>
        <xdr:cNvSpPr txBox="1"/>
      </xdr:nvSpPr>
      <xdr:spPr>
        <a:xfrm>
          <a:off x="7594111" y="1668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142777</xdr:rowOff>
    </xdr:from>
    <xdr:to>
      <xdr:col>36</xdr:col>
      <xdr:colOff>165100</xdr:colOff>
      <xdr:row>97</xdr:row>
      <xdr:rowOff>72927</xdr:rowOff>
    </xdr:to>
    <xdr:sp macro="" textlink="">
      <xdr:nvSpPr>
        <xdr:cNvPr id="475" name="フローチャート: 判断 474"/>
        <xdr:cNvSpPr/>
      </xdr:nvSpPr>
      <xdr:spPr>
        <a:xfrm>
          <a:off x="6921500" y="1660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64054</xdr:rowOff>
    </xdr:from>
    <xdr:ext cx="534377" cy="259045"/>
    <xdr:sp macro="" textlink="">
      <xdr:nvSpPr>
        <xdr:cNvPr id="476" name="テキスト ボックス 475"/>
        <xdr:cNvSpPr txBox="1"/>
      </xdr:nvSpPr>
      <xdr:spPr>
        <a:xfrm>
          <a:off x="6705111" y="1669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124733</xdr:rowOff>
    </xdr:from>
    <xdr:to>
      <xdr:col>55</xdr:col>
      <xdr:colOff>50800</xdr:colOff>
      <xdr:row>97</xdr:row>
      <xdr:rowOff>54883</xdr:rowOff>
    </xdr:to>
    <xdr:sp macro="" textlink="">
      <xdr:nvSpPr>
        <xdr:cNvPr id="482" name="楕円 481"/>
        <xdr:cNvSpPr/>
      </xdr:nvSpPr>
      <xdr:spPr>
        <a:xfrm>
          <a:off x="10426700" y="1658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147610</xdr:rowOff>
    </xdr:from>
    <xdr:ext cx="599010" cy="259045"/>
    <xdr:sp macro="" textlink="">
      <xdr:nvSpPr>
        <xdr:cNvPr id="483" name="土木費該当値テキスト"/>
        <xdr:cNvSpPr txBox="1"/>
      </xdr:nvSpPr>
      <xdr:spPr>
        <a:xfrm>
          <a:off x="10528300" y="1643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146377</xdr:rowOff>
    </xdr:from>
    <xdr:to>
      <xdr:col>50</xdr:col>
      <xdr:colOff>165100</xdr:colOff>
      <xdr:row>96</xdr:row>
      <xdr:rowOff>76527</xdr:rowOff>
    </xdr:to>
    <xdr:sp macro="" textlink="">
      <xdr:nvSpPr>
        <xdr:cNvPr id="484" name="楕円 483"/>
        <xdr:cNvSpPr/>
      </xdr:nvSpPr>
      <xdr:spPr>
        <a:xfrm>
          <a:off x="9588500" y="1643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93054</xdr:rowOff>
    </xdr:from>
    <xdr:ext cx="599010" cy="259045"/>
    <xdr:sp macro="" textlink="">
      <xdr:nvSpPr>
        <xdr:cNvPr id="485" name="テキスト ボックス 484"/>
        <xdr:cNvSpPr txBox="1"/>
      </xdr:nvSpPr>
      <xdr:spPr>
        <a:xfrm>
          <a:off x="9339795" y="1620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137931</xdr:rowOff>
    </xdr:from>
    <xdr:to>
      <xdr:col>46</xdr:col>
      <xdr:colOff>38100</xdr:colOff>
      <xdr:row>97</xdr:row>
      <xdr:rowOff>68081</xdr:rowOff>
    </xdr:to>
    <xdr:sp macro="" textlink="">
      <xdr:nvSpPr>
        <xdr:cNvPr id="486" name="楕円 485"/>
        <xdr:cNvSpPr/>
      </xdr:nvSpPr>
      <xdr:spPr>
        <a:xfrm>
          <a:off x="8699500" y="1659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59208</xdr:rowOff>
    </xdr:from>
    <xdr:ext cx="534377" cy="259045"/>
    <xdr:sp macro="" textlink="">
      <xdr:nvSpPr>
        <xdr:cNvPr id="487" name="テキスト ボックス 486"/>
        <xdr:cNvSpPr txBox="1"/>
      </xdr:nvSpPr>
      <xdr:spPr>
        <a:xfrm>
          <a:off x="8483111" y="1668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15855</xdr:rowOff>
    </xdr:from>
    <xdr:to>
      <xdr:col>41</xdr:col>
      <xdr:colOff>101600</xdr:colOff>
      <xdr:row>96</xdr:row>
      <xdr:rowOff>117455</xdr:rowOff>
    </xdr:to>
    <xdr:sp macro="" textlink="">
      <xdr:nvSpPr>
        <xdr:cNvPr id="488" name="楕円 487"/>
        <xdr:cNvSpPr/>
      </xdr:nvSpPr>
      <xdr:spPr>
        <a:xfrm>
          <a:off x="7810500" y="164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133982</xdr:rowOff>
    </xdr:from>
    <xdr:ext cx="599010" cy="259045"/>
    <xdr:sp macro="" textlink="">
      <xdr:nvSpPr>
        <xdr:cNvPr id="489" name="テキスト ボックス 488"/>
        <xdr:cNvSpPr txBox="1"/>
      </xdr:nvSpPr>
      <xdr:spPr>
        <a:xfrm>
          <a:off x="7561795" y="1625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146755</xdr:rowOff>
    </xdr:from>
    <xdr:to>
      <xdr:col>36</xdr:col>
      <xdr:colOff>165100</xdr:colOff>
      <xdr:row>95</xdr:row>
      <xdr:rowOff>76905</xdr:rowOff>
    </xdr:to>
    <xdr:sp macro="" textlink="">
      <xdr:nvSpPr>
        <xdr:cNvPr id="490" name="楕円 489"/>
        <xdr:cNvSpPr/>
      </xdr:nvSpPr>
      <xdr:spPr>
        <a:xfrm>
          <a:off x="6921500" y="162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93432</xdr:rowOff>
    </xdr:from>
    <xdr:ext cx="599010" cy="259045"/>
    <xdr:sp macro="" textlink="">
      <xdr:nvSpPr>
        <xdr:cNvPr id="491" name="テキスト ボックス 490"/>
        <xdr:cNvSpPr txBox="1"/>
      </xdr:nvSpPr>
      <xdr:spPr>
        <a:xfrm>
          <a:off x="6672795" y="1603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158902</xdr:rowOff>
    </xdr:from>
    <xdr:to>
      <xdr:col>85</xdr:col>
      <xdr:colOff>127000</xdr:colOff>
      <xdr:row>34</xdr:row>
      <xdr:rowOff>118235</xdr:rowOff>
    </xdr:to>
    <xdr:cxnSp macro="">
      <xdr:nvCxnSpPr>
        <xdr:cNvPr id="519" name="直線コネクタ 518"/>
        <xdr:cNvCxnSpPr/>
      </xdr:nvCxnSpPr>
      <xdr:spPr>
        <a:xfrm flipV="1">
          <a:off x="15481300" y="5816752"/>
          <a:ext cx="838200" cy="13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3775</xdr:rowOff>
    </xdr:from>
    <xdr:to>
      <xdr:col>81</xdr:col>
      <xdr:colOff>50800</xdr:colOff>
      <xdr:row>34</xdr:row>
      <xdr:rowOff>118235</xdr:rowOff>
    </xdr:to>
    <xdr:cxnSp macro="">
      <xdr:nvCxnSpPr>
        <xdr:cNvPr id="522" name="直線コネクタ 521"/>
        <xdr:cNvCxnSpPr/>
      </xdr:nvCxnSpPr>
      <xdr:spPr>
        <a:xfrm>
          <a:off x="14592300" y="5833075"/>
          <a:ext cx="889000" cy="1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3775</xdr:rowOff>
    </xdr:from>
    <xdr:to>
      <xdr:col>76</xdr:col>
      <xdr:colOff>114300</xdr:colOff>
      <xdr:row>35</xdr:row>
      <xdr:rowOff>16302</xdr:rowOff>
    </xdr:to>
    <xdr:cxnSp macro="">
      <xdr:nvCxnSpPr>
        <xdr:cNvPr id="525" name="直線コネクタ 524"/>
        <xdr:cNvCxnSpPr/>
      </xdr:nvCxnSpPr>
      <xdr:spPr>
        <a:xfrm flipV="1">
          <a:off x="13703300" y="5833075"/>
          <a:ext cx="889000" cy="18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37876</xdr:rowOff>
    </xdr:from>
    <xdr:to>
      <xdr:col>76</xdr:col>
      <xdr:colOff>165100</xdr:colOff>
      <xdr:row>34</xdr:row>
      <xdr:rowOff>139476</xdr:rowOff>
    </xdr:to>
    <xdr:sp macro="" textlink="">
      <xdr:nvSpPr>
        <xdr:cNvPr id="526" name="フローチャート: 判断 525"/>
        <xdr:cNvSpPr/>
      </xdr:nvSpPr>
      <xdr:spPr>
        <a:xfrm>
          <a:off x="14541500" y="58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130603</xdr:rowOff>
    </xdr:from>
    <xdr:ext cx="534377" cy="259045"/>
    <xdr:sp macro="" textlink="">
      <xdr:nvSpPr>
        <xdr:cNvPr id="527" name="テキスト ボックス 526"/>
        <xdr:cNvSpPr txBox="1"/>
      </xdr:nvSpPr>
      <xdr:spPr>
        <a:xfrm>
          <a:off x="14325111" y="595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142512</xdr:rowOff>
    </xdr:from>
    <xdr:to>
      <xdr:col>71</xdr:col>
      <xdr:colOff>177800</xdr:colOff>
      <xdr:row>35</xdr:row>
      <xdr:rowOff>16302</xdr:rowOff>
    </xdr:to>
    <xdr:cxnSp macro="">
      <xdr:nvCxnSpPr>
        <xdr:cNvPr id="528" name="直線コネクタ 527"/>
        <xdr:cNvCxnSpPr/>
      </xdr:nvCxnSpPr>
      <xdr:spPr>
        <a:xfrm>
          <a:off x="12814300" y="5971812"/>
          <a:ext cx="889000" cy="4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15931</xdr:rowOff>
    </xdr:from>
    <xdr:to>
      <xdr:col>72</xdr:col>
      <xdr:colOff>38100</xdr:colOff>
      <xdr:row>35</xdr:row>
      <xdr:rowOff>117531</xdr:rowOff>
    </xdr:to>
    <xdr:sp macro="" textlink="">
      <xdr:nvSpPr>
        <xdr:cNvPr id="529" name="フローチャート: 判断 528"/>
        <xdr:cNvSpPr/>
      </xdr:nvSpPr>
      <xdr:spPr>
        <a:xfrm>
          <a:off x="13652500" y="601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108658</xdr:rowOff>
    </xdr:from>
    <xdr:ext cx="534377" cy="259045"/>
    <xdr:sp macro="" textlink="">
      <xdr:nvSpPr>
        <xdr:cNvPr id="530" name="テキスト ボックス 529"/>
        <xdr:cNvSpPr txBox="1"/>
      </xdr:nvSpPr>
      <xdr:spPr>
        <a:xfrm>
          <a:off x="13436111" y="610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109520</xdr:rowOff>
    </xdr:from>
    <xdr:to>
      <xdr:col>67</xdr:col>
      <xdr:colOff>101600</xdr:colOff>
      <xdr:row>36</xdr:row>
      <xdr:rowOff>39670</xdr:rowOff>
    </xdr:to>
    <xdr:sp macro="" textlink="">
      <xdr:nvSpPr>
        <xdr:cNvPr id="531" name="フローチャート: 判断 530"/>
        <xdr:cNvSpPr/>
      </xdr:nvSpPr>
      <xdr:spPr>
        <a:xfrm>
          <a:off x="12763500" y="61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30797</xdr:rowOff>
    </xdr:from>
    <xdr:ext cx="534377" cy="259045"/>
    <xdr:sp macro="" textlink="">
      <xdr:nvSpPr>
        <xdr:cNvPr id="532" name="テキスト ボックス 531"/>
        <xdr:cNvSpPr txBox="1"/>
      </xdr:nvSpPr>
      <xdr:spPr>
        <a:xfrm>
          <a:off x="12547111" y="620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108102</xdr:rowOff>
    </xdr:from>
    <xdr:to>
      <xdr:col>85</xdr:col>
      <xdr:colOff>177800</xdr:colOff>
      <xdr:row>34</xdr:row>
      <xdr:rowOff>38252</xdr:rowOff>
    </xdr:to>
    <xdr:sp macro="" textlink="">
      <xdr:nvSpPr>
        <xdr:cNvPr id="538" name="楕円 537"/>
        <xdr:cNvSpPr/>
      </xdr:nvSpPr>
      <xdr:spPr>
        <a:xfrm>
          <a:off x="16268700" y="57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130979</xdr:rowOff>
    </xdr:from>
    <xdr:ext cx="534377" cy="259045"/>
    <xdr:sp macro="" textlink="">
      <xdr:nvSpPr>
        <xdr:cNvPr id="539" name="消防費該当値テキスト"/>
        <xdr:cNvSpPr txBox="1"/>
      </xdr:nvSpPr>
      <xdr:spPr>
        <a:xfrm>
          <a:off x="16370300" y="561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67435</xdr:rowOff>
    </xdr:from>
    <xdr:to>
      <xdr:col>81</xdr:col>
      <xdr:colOff>101600</xdr:colOff>
      <xdr:row>34</xdr:row>
      <xdr:rowOff>169035</xdr:rowOff>
    </xdr:to>
    <xdr:sp macro="" textlink="">
      <xdr:nvSpPr>
        <xdr:cNvPr id="540" name="楕円 539"/>
        <xdr:cNvSpPr/>
      </xdr:nvSpPr>
      <xdr:spPr>
        <a:xfrm>
          <a:off x="15430500" y="5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14112</xdr:rowOff>
    </xdr:from>
    <xdr:ext cx="534377" cy="259045"/>
    <xdr:sp macro="" textlink="">
      <xdr:nvSpPr>
        <xdr:cNvPr id="541" name="テキスト ボックス 540"/>
        <xdr:cNvSpPr txBox="1"/>
      </xdr:nvSpPr>
      <xdr:spPr>
        <a:xfrm>
          <a:off x="15214111" y="567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124425</xdr:rowOff>
    </xdr:from>
    <xdr:to>
      <xdr:col>76</xdr:col>
      <xdr:colOff>165100</xdr:colOff>
      <xdr:row>34</xdr:row>
      <xdr:rowOff>54575</xdr:rowOff>
    </xdr:to>
    <xdr:sp macro="" textlink="">
      <xdr:nvSpPr>
        <xdr:cNvPr id="542" name="楕円 541"/>
        <xdr:cNvSpPr/>
      </xdr:nvSpPr>
      <xdr:spPr>
        <a:xfrm>
          <a:off x="14541500" y="578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71102</xdr:rowOff>
    </xdr:from>
    <xdr:ext cx="534377" cy="259045"/>
    <xdr:sp macro="" textlink="">
      <xdr:nvSpPr>
        <xdr:cNvPr id="543" name="テキスト ボックス 542"/>
        <xdr:cNvSpPr txBox="1"/>
      </xdr:nvSpPr>
      <xdr:spPr>
        <a:xfrm>
          <a:off x="14325111" y="555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136952</xdr:rowOff>
    </xdr:from>
    <xdr:to>
      <xdr:col>72</xdr:col>
      <xdr:colOff>38100</xdr:colOff>
      <xdr:row>35</xdr:row>
      <xdr:rowOff>67102</xdr:rowOff>
    </xdr:to>
    <xdr:sp macro="" textlink="">
      <xdr:nvSpPr>
        <xdr:cNvPr id="544" name="楕円 543"/>
        <xdr:cNvSpPr/>
      </xdr:nvSpPr>
      <xdr:spPr>
        <a:xfrm>
          <a:off x="13652500" y="596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83629</xdr:rowOff>
    </xdr:from>
    <xdr:ext cx="534377" cy="259045"/>
    <xdr:sp macro="" textlink="">
      <xdr:nvSpPr>
        <xdr:cNvPr id="545" name="テキスト ボックス 544"/>
        <xdr:cNvSpPr txBox="1"/>
      </xdr:nvSpPr>
      <xdr:spPr>
        <a:xfrm>
          <a:off x="13436111" y="57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91712</xdr:rowOff>
    </xdr:from>
    <xdr:to>
      <xdr:col>67</xdr:col>
      <xdr:colOff>101600</xdr:colOff>
      <xdr:row>35</xdr:row>
      <xdr:rowOff>21862</xdr:rowOff>
    </xdr:to>
    <xdr:sp macro="" textlink="">
      <xdr:nvSpPr>
        <xdr:cNvPr id="546" name="楕円 545"/>
        <xdr:cNvSpPr/>
      </xdr:nvSpPr>
      <xdr:spPr>
        <a:xfrm>
          <a:off x="12763500" y="592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38389</xdr:rowOff>
    </xdr:from>
    <xdr:ext cx="534377" cy="259045"/>
    <xdr:sp macro="" textlink="">
      <xdr:nvSpPr>
        <xdr:cNvPr id="547" name="テキスト ボックス 546"/>
        <xdr:cNvSpPr txBox="1"/>
      </xdr:nvSpPr>
      <xdr:spPr>
        <a:xfrm>
          <a:off x="12547111" y="569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95464</xdr:rowOff>
    </xdr:from>
    <xdr:to>
      <xdr:col>85</xdr:col>
      <xdr:colOff>127000</xdr:colOff>
      <xdr:row>57</xdr:row>
      <xdr:rowOff>112977</xdr:rowOff>
    </xdr:to>
    <xdr:cxnSp macro="">
      <xdr:nvCxnSpPr>
        <xdr:cNvPr id="574" name="直線コネクタ 573"/>
        <xdr:cNvCxnSpPr/>
      </xdr:nvCxnSpPr>
      <xdr:spPr>
        <a:xfrm flipV="1">
          <a:off x="15481300" y="9868114"/>
          <a:ext cx="838200" cy="1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5" name="教育費平均値テキスト"/>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102303</xdr:rowOff>
    </xdr:from>
    <xdr:to>
      <xdr:col>81</xdr:col>
      <xdr:colOff>50800</xdr:colOff>
      <xdr:row>57</xdr:row>
      <xdr:rowOff>112977</xdr:rowOff>
    </xdr:to>
    <xdr:cxnSp macro="">
      <xdr:nvCxnSpPr>
        <xdr:cNvPr id="577" name="直線コネクタ 576"/>
        <xdr:cNvCxnSpPr/>
      </xdr:nvCxnSpPr>
      <xdr:spPr>
        <a:xfrm>
          <a:off x="14592300" y="9874953"/>
          <a:ext cx="889000" cy="1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81590</xdr:rowOff>
    </xdr:from>
    <xdr:to>
      <xdr:col>76</xdr:col>
      <xdr:colOff>114300</xdr:colOff>
      <xdr:row>57</xdr:row>
      <xdr:rowOff>102303</xdr:rowOff>
    </xdr:to>
    <xdr:cxnSp macro="">
      <xdr:nvCxnSpPr>
        <xdr:cNvPr id="580" name="直線コネクタ 579"/>
        <xdr:cNvCxnSpPr/>
      </xdr:nvCxnSpPr>
      <xdr:spPr>
        <a:xfrm>
          <a:off x="13703300" y="9854240"/>
          <a:ext cx="889000" cy="2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28954</xdr:rowOff>
    </xdr:from>
    <xdr:to>
      <xdr:col>76</xdr:col>
      <xdr:colOff>165100</xdr:colOff>
      <xdr:row>57</xdr:row>
      <xdr:rowOff>130554</xdr:rowOff>
    </xdr:to>
    <xdr:sp macro="" textlink="">
      <xdr:nvSpPr>
        <xdr:cNvPr id="581" name="フローチャート: 判断 580"/>
        <xdr:cNvSpPr/>
      </xdr:nvSpPr>
      <xdr:spPr>
        <a:xfrm>
          <a:off x="14541500" y="980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147081</xdr:rowOff>
    </xdr:from>
    <xdr:ext cx="599010" cy="259045"/>
    <xdr:sp macro="" textlink="">
      <xdr:nvSpPr>
        <xdr:cNvPr id="582" name="テキスト ボックス 581"/>
        <xdr:cNvSpPr txBox="1"/>
      </xdr:nvSpPr>
      <xdr:spPr>
        <a:xfrm>
          <a:off x="14292795" y="957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81590</xdr:rowOff>
    </xdr:from>
    <xdr:to>
      <xdr:col>71</xdr:col>
      <xdr:colOff>177800</xdr:colOff>
      <xdr:row>57</xdr:row>
      <xdr:rowOff>136186</xdr:rowOff>
    </xdr:to>
    <xdr:cxnSp macro="">
      <xdr:nvCxnSpPr>
        <xdr:cNvPr id="583" name="直線コネクタ 582"/>
        <xdr:cNvCxnSpPr/>
      </xdr:nvCxnSpPr>
      <xdr:spPr>
        <a:xfrm flipV="1">
          <a:off x="12814300" y="9854240"/>
          <a:ext cx="889000" cy="5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33227</xdr:rowOff>
    </xdr:from>
    <xdr:to>
      <xdr:col>72</xdr:col>
      <xdr:colOff>38100</xdr:colOff>
      <xdr:row>57</xdr:row>
      <xdr:rowOff>134827</xdr:rowOff>
    </xdr:to>
    <xdr:sp macro="" textlink="">
      <xdr:nvSpPr>
        <xdr:cNvPr id="584" name="フローチャート: 判断 583"/>
        <xdr:cNvSpPr/>
      </xdr:nvSpPr>
      <xdr:spPr>
        <a:xfrm>
          <a:off x="13652500" y="980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125954</xdr:rowOff>
    </xdr:from>
    <xdr:ext cx="534377" cy="259045"/>
    <xdr:sp macro="" textlink="">
      <xdr:nvSpPr>
        <xdr:cNvPr id="585" name="テキスト ボックス 584"/>
        <xdr:cNvSpPr txBox="1"/>
      </xdr:nvSpPr>
      <xdr:spPr>
        <a:xfrm>
          <a:off x="13436111" y="989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45059</xdr:rowOff>
    </xdr:from>
    <xdr:to>
      <xdr:col>67</xdr:col>
      <xdr:colOff>101600</xdr:colOff>
      <xdr:row>57</xdr:row>
      <xdr:rowOff>146659</xdr:rowOff>
    </xdr:to>
    <xdr:sp macro="" textlink="">
      <xdr:nvSpPr>
        <xdr:cNvPr id="586" name="フローチャート: 判断 585"/>
        <xdr:cNvSpPr/>
      </xdr:nvSpPr>
      <xdr:spPr>
        <a:xfrm>
          <a:off x="12763500" y="98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163186</xdr:rowOff>
    </xdr:from>
    <xdr:ext cx="534377" cy="259045"/>
    <xdr:sp macro="" textlink="">
      <xdr:nvSpPr>
        <xdr:cNvPr id="587" name="テキスト ボックス 586"/>
        <xdr:cNvSpPr txBox="1"/>
      </xdr:nvSpPr>
      <xdr:spPr>
        <a:xfrm>
          <a:off x="12547111" y="959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44664</xdr:rowOff>
    </xdr:from>
    <xdr:to>
      <xdr:col>85</xdr:col>
      <xdr:colOff>177800</xdr:colOff>
      <xdr:row>57</xdr:row>
      <xdr:rowOff>146264</xdr:rowOff>
    </xdr:to>
    <xdr:sp macro="" textlink="">
      <xdr:nvSpPr>
        <xdr:cNvPr id="593" name="楕円 592"/>
        <xdr:cNvSpPr/>
      </xdr:nvSpPr>
      <xdr:spPr>
        <a:xfrm>
          <a:off x="16268700" y="981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67541</xdr:rowOff>
    </xdr:from>
    <xdr:ext cx="534377" cy="259045"/>
    <xdr:sp macro="" textlink="">
      <xdr:nvSpPr>
        <xdr:cNvPr id="594" name="教育費該当値テキスト"/>
        <xdr:cNvSpPr txBox="1"/>
      </xdr:nvSpPr>
      <xdr:spPr>
        <a:xfrm>
          <a:off x="16370300" y="96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62177</xdr:rowOff>
    </xdr:from>
    <xdr:to>
      <xdr:col>81</xdr:col>
      <xdr:colOff>101600</xdr:colOff>
      <xdr:row>57</xdr:row>
      <xdr:rowOff>163777</xdr:rowOff>
    </xdr:to>
    <xdr:sp macro="" textlink="">
      <xdr:nvSpPr>
        <xdr:cNvPr id="595" name="楕円 594"/>
        <xdr:cNvSpPr/>
      </xdr:nvSpPr>
      <xdr:spPr>
        <a:xfrm>
          <a:off x="15430500" y="983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8854</xdr:rowOff>
    </xdr:from>
    <xdr:ext cx="534377" cy="259045"/>
    <xdr:sp macro="" textlink="">
      <xdr:nvSpPr>
        <xdr:cNvPr id="596" name="テキスト ボックス 595"/>
        <xdr:cNvSpPr txBox="1"/>
      </xdr:nvSpPr>
      <xdr:spPr>
        <a:xfrm>
          <a:off x="15214111" y="961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51503</xdr:rowOff>
    </xdr:from>
    <xdr:to>
      <xdr:col>76</xdr:col>
      <xdr:colOff>165100</xdr:colOff>
      <xdr:row>57</xdr:row>
      <xdr:rowOff>153103</xdr:rowOff>
    </xdr:to>
    <xdr:sp macro="" textlink="">
      <xdr:nvSpPr>
        <xdr:cNvPr id="597" name="楕円 596"/>
        <xdr:cNvSpPr/>
      </xdr:nvSpPr>
      <xdr:spPr>
        <a:xfrm>
          <a:off x="14541500" y="982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144230</xdr:rowOff>
    </xdr:from>
    <xdr:ext cx="534377" cy="259045"/>
    <xdr:sp macro="" textlink="">
      <xdr:nvSpPr>
        <xdr:cNvPr id="598" name="テキスト ボックス 597"/>
        <xdr:cNvSpPr txBox="1"/>
      </xdr:nvSpPr>
      <xdr:spPr>
        <a:xfrm>
          <a:off x="14325111" y="991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30790</xdr:rowOff>
    </xdr:from>
    <xdr:to>
      <xdr:col>72</xdr:col>
      <xdr:colOff>38100</xdr:colOff>
      <xdr:row>57</xdr:row>
      <xdr:rowOff>132390</xdr:rowOff>
    </xdr:to>
    <xdr:sp macro="" textlink="">
      <xdr:nvSpPr>
        <xdr:cNvPr id="599" name="楕円 598"/>
        <xdr:cNvSpPr/>
      </xdr:nvSpPr>
      <xdr:spPr>
        <a:xfrm>
          <a:off x="13652500" y="98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148917</xdr:rowOff>
    </xdr:from>
    <xdr:ext cx="599010" cy="259045"/>
    <xdr:sp macro="" textlink="">
      <xdr:nvSpPr>
        <xdr:cNvPr id="600" name="テキスト ボックス 599"/>
        <xdr:cNvSpPr txBox="1"/>
      </xdr:nvSpPr>
      <xdr:spPr>
        <a:xfrm>
          <a:off x="13403795" y="957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85386</xdr:rowOff>
    </xdr:from>
    <xdr:to>
      <xdr:col>67</xdr:col>
      <xdr:colOff>101600</xdr:colOff>
      <xdr:row>58</xdr:row>
      <xdr:rowOff>15536</xdr:rowOff>
    </xdr:to>
    <xdr:sp macro="" textlink="">
      <xdr:nvSpPr>
        <xdr:cNvPr id="601" name="楕円 600"/>
        <xdr:cNvSpPr/>
      </xdr:nvSpPr>
      <xdr:spPr>
        <a:xfrm>
          <a:off x="12763500" y="985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6663</xdr:rowOff>
    </xdr:from>
    <xdr:ext cx="534377" cy="259045"/>
    <xdr:sp macro="" textlink="">
      <xdr:nvSpPr>
        <xdr:cNvPr id="602" name="テキスト ボックス 601"/>
        <xdr:cNvSpPr txBox="1"/>
      </xdr:nvSpPr>
      <xdr:spPr>
        <a:xfrm>
          <a:off x="12547111" y="995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132504</xdr:rowOff>
    </xdr:from>
    <xdr:to>
      <xdr:col>85</xdr:col>
      <xdr:colOff>126364</xdr:colOff>
      <xdr:row>78</xdr:row>
      <xdr:rowOff>139700</xdr:rowOff>
    </xdr:to>
    <xdr:cxnSp macro="">
      <xdr:nvCxnSpPr>
        <xdr:cNvPr id="624" name="直線コネクタ 623"/>
        <xdr:cNvCxnSpPr/>
      </xdr:nvCxnSpPr>
      <xdr:spPr>
        <a:xfrm flipV="1">
          <a:off x="16317595" y="13162704"/>
          <a:ext cx="1269" cy="35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162241</xdr:rowOff>
    </xdr:from>
    <xdr:ext cx="249299" cy="259045"/>
    <xdr:sp macro="" textlink="">
      <xdr:nvSpPr>
        <xdr:cNvPr id="625" name="災害復旧費最小値テキスト"/>
        <xdr:cNvSpPr txBox="1"/>
      </xdr:nvSpPr>
      <xdr:spPr>
        <a:xfrm>
          <a:off x="16370300" y="135353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79181</xdr:rowOff>
    </xdr:from>
    <xdr:ext cx="599010" cy="259045"/>
    <xdr:sp macro="" textlink="">
      <xdr:nvSpPr>
        <xdr:cNvPr id="627" name="災害復旧費最大値テキスト"/>
        <xdr:cNvSpPr txBox="1"/>
      </xdr:nvSpPr>
      <xdr:spPr>
        <a:xfrm>
          <a:off x="16370300" y="1293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132504</xdr:rowOff>
    </xdr:from>
    <xdr:to>
      <xdr:col>86</xdr:col>
      <xdr:colOff>25400</xdr:colOff>
      <xdr:row>76</xdr:row>
      <xdr:rowOff>132504</xdr:rowOff>
    </xdr:to>
    <xdr:cxnSp macro="">
      <xdr:nvCxnSpPr>
        <xdr:cNvPr id="628" name="直線コネクタ 627"/>
        <xdr:cNvCxnSpPr/>
      </xdr:nvCxnSpPr>
      <xdr:spPr>
        <a:xfrm>
          <a:off x="16230600" y="1316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112140</xdr:rowOff>
    </xdr:from>
    <xdr:to>
      <xdr:col>85</xdr:col>
      <xdr:colOff>127000</xdr:colOff>
      <xdr:row>78</xdr:row>
      <xdr:rowOff>121931</xdr:rowOff>
    </xdr:to>
    <xdr:cxnSp macro="">
      <xdr:nvCxnSpPr>
        <xdr:cNvPr id="629" name="直線コネクタ 628"/>
        <xdr:cNvCxnSpPr/>
      </xdr:nvCxnSpPr>
      <xdr:spPr>
        <a:xfrm flipV="1">
          <a:off x="15481300" y="13485240"/>
          <a:ext cx="8382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79691</xdr:rowOff>
    </xdr:from>
    <xdr:ext cx="534377" cy="259045"/>
    <xdr:sp macro="" textlink="">
      <xdr:nvSpPr>
        <xdr:cNvPr id="630" name="災害復旧費平均値テキスト"/>
        <xdr:cNvSpPr txBox="1"/>
      </xdr:nvSpPr>
      <xdr:spPr>
        <a:xfrm>
          <a:off x="16370300" y="1328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56814</xdr:rowOff>
    </xdr:from>
    <xdr:to>
      <xdr:col>85</xdr:col>
      <xdr:colOff>177800</xdr:colOff>
      <xdr:row>78</xdr:row>
      <xdr:rowOff>158414</xdr:rowOff>
    </xdr:to>
    <xdr:sp macro="" textlink="">
      <xdr:nvSpPr>
        <xdr:cNvPr id="631" name="フローチャート: 判断 630"/>
        <xdr:cNvSpPr/>
      </xdr:nvSpPr>
      <xdr:spPr>
        <a:xfrm>
          <a:off x="16268700" y="1342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156483</xdr:rowOff>
    </xdr:from>
    <xdr:to>
      <xdr:col>81</xdr:col>
      <xdr:colOff>50800</xdr:colOff>
      <xdr:row>78</xdr:row>
      <xdr:rowOff>121931</xdr:rowOff>
    </xdr:to>
    <xdr:cxnSp macro="">
      <xdr:nvCxnSpPr>
        <xdr:cNvPr id="632" name="直線コネクタ 631"/>
        <xdr:cNvCxnSpPr/>
      </xdr:nvCxnSpPr>
      <xdr:spPr>
        <a:xfrm>
          <a:off x="14592300" y="13186683"/>
          <a:ext cx="889000" cy="30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63850</xdr:rowOff>
    </xdr:from>
    <xdr:to>
      <xdr:col>81</xdr:col>
      <xdr:colOff>101600</xdr:colOff>
      <xdr:row>78</xdr:row>
      <xdr:rowOff>165450</xdr:rowOff>
    </xdr:to>
    <xdr:sp macro="" textlink="">
      <xdr:nvSpPr>
        <xdr:cNvPr id="633" name="フローチャート: 判断 632"/>
        <xdr:cNvSpPr/>
      </xdr:nvSpPr>
      <xdr:spPr>
        <a:xfrm>
          <a:off x="15430500" y="1343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10527</xdr:rowOff>
    </xdr:from>
    <xdr:ext cx="534377" cy="259045"/>
    <xdr:sp macro="" textlink="">
      <xdr:nvSpPr>
        <xdr:cNvPr id="634" name="テキスト ボックス 633"/>
        <xdr:cNvSpPr txBox="1"/>
      </xdr:nvSpPr>
      <xdr:spPr>
        <a:xfrm>
          <a:off x="15214111" y="132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87851</xdr:rowOff>
    </xdr:from>
    <xdr:to>
      <xdr:col>76</xdr:col>
      <xdr:colOff>114300</xdr:colOff>
      <xdr:row>76</xdr:row>
      <xdr:rowOff>156483</xdr:rowOff>
    </xdr:to>
    <xdr:cxnSp macro="">
      <xdr:nvCxnSpPr>
        <xdr:cNvPr id="635" name="直線コネクタ 634"/>
        <xdr:cNvCxnSpPr/>
      </xdr:nvCxnSpPr>
      <xdr:spPr>
        <a:xfrm>
          <a:off x="13703300" y="12946601"/>
          <a:ext cx="889000" cy="2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46831</xdr:rowOff>
    </xdr:from>
    <xdr:to>
      <xdr:col>76</xdr:col>
      <xdr:colOff>165100</xdr:colOff>
      <xdr:row>78</xdr:row>
      <xdr:rowOff>148431</xdr:rowOff>
    </xdr:to>
    <xdr:sp macro="" textlink="">
      <xdr:nvSpPr>
        <xdr:cNvPr id="636" name="フローチャート: 判断 635"/>
        <xdr:cNvSpPr/>
      </xdr:nvSpPr>
      <xdr:spPr>
        <a:xfrm>
          <a:off x="14541500" y="134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139558</xdr:rowOff>
    </xdr:from>
    <xdr:ext cx="534377" cy="259045"/>
    <xdr:sp macro="" textlink="">
      <xdr:nvSpPr>
        <xdr:cNvPr id="637" name="テキスト ボックス 636"/>
        <xdr:cNvSpPr txBox="1"/>
      </xdr:nvSpPr>
      <xdr:spPr>
        <a:xfrm>
          <a:off x="14325111" y="135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6250</xdr:rowOff>
    </xdr:from>
    <xdr:to>
      <xdr:col>71</xdr:col>
      <xdr:colOff>177800</xdr:colOff>
      <xdr:row>75</xdr:row>
      <xdr:rowOff>87851</xdr:rowOff>
    </xdr:to>
    <xdr:cxnSp macro="">
      <xdr:nvCxnSpPr>
        <xdr:cNvPr id="638" name="直線コネクタ 637"/>
        <xdr:cNvCxnSpPr/>
      </xdr:nvCxnSpPr>
      <xdr:spPr>
        <a:xfrm>
          <a:off x="12814300" y="12179200"/>
          <a:ext cx="889000" cy="76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51200</xdr:rowOff>
    </xdr:from>
    <xdr:to>
      <xdr:col>72</xdr:col>
      <xdr:colOff>38100</xdr:colOff>
      <xdr:row>78</xdr:row>
      <xdr:rowOff>152800</xdr:rowOff>
    </xdr:to>
    <xdr:sp macro="" textlink="">
      <xdr:nvSpPr>
        <xdr:cNvPr id="639" name="フローチャート: 判断 638"/>
        <xdr:cNvSpPr/>
      </xdr:nvSpPr>
      <xdr:spPr>
        <a:xfrm>
          <a:off x="13652500" y="134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143927</xdr:rowOff>
    </xdr:from>
    <xdr:ext cx="534377" cy="259045"/>
    <xdr:sp macro="" textlink="">
      <xdr:nvSpPr>
        <xdr:cNvPr id="640" name="テキスト ボックス 639"/>
        <xdr:cNvSpPr txBox="1"/>
      </xdr:nvSpPr>
      <xdr:spPr>
        <a:xfrm>
          <a:off x="13436111" y="1351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52535</xdr:rowOff>
    </xdr:from>
    <xdr:to>
      <xdr:col>67</xdr:col>
      <xdr:colOff>101600</xdr:colOff>
      <xdr:row>78</xdr:row>
      <xdr:rowOff>154135</xdr:rowOff>
    </xdr:to>
    <xdr:sp macro="" textlink="">
      <xdr:nvSpPr>
        <xdr:cNvPr id="641" name="フローチャート: 判断 640"/>
        <xdr:cNvSpPr/>
      </xdr:nvSpPr>
      <xdr:spPr>
        <a:xfrm>
          <a:off x="127635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145262</xdr:rowOff>
    </xdr:from>
    <xdr:ext cx="534377" cy="259045"/>
    <xdr:sp macro="" textlink="">
      <xdr:nvSpPr>
        <xdr:cNvPr id="642" name="テキスト ボックス 641"/>
        <xdr:cNvSpPr txBox="1"/>
      </xdr:nvSpPr>
      <xdr:spPr>
        <a:xfrm>
          <a:off x="12547111" y="135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61340</xdr:rowOff>
    </xdr:from>
    <xdr:to>
      <xdr:col>85</xdr:col>
      <xdr:colOff>177800</xdr:colOff>
      <xdr:row>78</xdr:row>
      <xdr:rowOff>162940</xdr:rowOff>
    </xdr:to>
    <xdr:sp macro="" textlink="">
      <xdr:nvSpPr>
        <xdr:cNvPr id="648" name="楕円 647"/>
        <xdr:cNvSpPr/>
      </xdr:nvSpPr>
      <xdr:spPr>
        <a:xfrm>
          <a:off x="16268700" y="134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35241</xdr:rowOff>
    </xdr:from>
    <xdr:ext cx="534377" cy="259045"/>
    <xdr:sp macro="" textlink="">
      <xdr:nvSpPr>
        <xdr:cNvPr id="649" name="災害復旧費該当値テキスト"/>
        <xdr:cNvSpPr txBox="1"/>
      </xdr:nvSpPr>
      <xdr:spPr>
        <a:xfrm>
          <a:off x="16370300" y="13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71131</xdr:rowOff>
    </xdr:from>
    <xdr:to>
      <xdr:col>81</xdr:col>
      <xdr:colOff>101600</xdr:colOff>
      <xdr:row>79</xdr:row>
      <xdr:rowOff>1281</xdr:rowOff>
    </xdr:to>
    <xdr:sp macro="" textlink="">
      <xdr:nvSpPr>
        <xdr:cNvPr id="650" name="楕円 649"/>
        <xdr:cNvSpPr/>
      </xdr:nvSpPr>
      <xdr:spPr>
        <a:xfrm>
          <a:off x="15430500" y="134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163858</xdr:rowOff>
    </xdr:from>
    <xdr:ext cx="469744" cy="259045"/>
    <xdr:sp macro="" textlink="">
      <xdr:nvSpPr>
        <xdr:cNvPr id="651" name="テキスト ボックス 650"/>
        <xdr:cNvSpPr txBox="1"/>
      </xdr:nvSpPr>
      <xdr:spPr>
        <a:xfrm>
          <a:off x="15246428" y="1353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105683</xdr:rowOff>
    </xdr:from>
    <xdr:to>
      <xdr:col>76</xdr:col>
      <xdr:colOff>165100</xdr:colOff>
      <xdr:row>77</xdr:row>
      <xdr:rowOff>35833</xdr:rowOff>
    </xdr:to>
    <xdr:sp macro="" textlink="">
      <xdr:nvSpPr>
        <xdr:cNvPr id="652" name="楕円 651"/>
        <xdr:cNvSpPr/>
      </xdr:nvSpPr>
      <xdr:spPr>
        <a:xfrm>
          <a:off x="14541500" y="1313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52360</xdr:rowOff>
    </xdr:from>
    <xdr:ext cx="599010" cy="259045"/>
    <xdr:sp macro="" textlink="">
      <xdr:nvSpPr>
        <xdr:cNvPr id="653" name="テキスト ボックス 652"/>
        <xdr:cNvSpPr txBox="1"/>
      </xdr:nvSpPr>
      <xdr:spPr>
        <a:xfrm>
          <a:off x="14292795" y="1291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37051</xdr:rowOff>
    </xdr:from>
    <xdr:to>
      <xdr:col>72</xdr:col>
      <xdr:colOff>38100</xdr:colOff>
      <xdr:row>75</xdr:row>
      <xdr:rowOff>138651</xdr:rowOff>
    </xdr:to>
    <xdr:sp macro="" textlink="">
      <xdr:nvSpPr>
        <xdr:cNvPr id="654" name="楕円 653"/>
        <xdr:cNvSpPr/>
      </xdr:nvSpPr>
      <xdr:spPr>
        <a:xfrm>
          <a:off x="13652500" y="128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155178</xdr:rowOff>
    </xdr:from>
    <xdr:ext cx="599010" cy="259045"/>
    <xdr:sp macro="" textlink="">
      <xdr:nvSpPr>
        <xdr:cNvPr id="655" name="テキスト ボックス 654"/>
        <xdr:cNvSpPr txBox="1"/>
      </xdr:nvSpPr>
      <xdr:spPr>
        <a:xfrm>
          <a:off x="13403795" y="1267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126900</xdr:rowOff>
    </xdr:from>
    <xdr:to>
      <xdr:col>67</xdr:col>
      <xdr:colOff>101600</xdr:colOff>
      <xdr:row>71</xdr:row>
      <xdr:rowOff>57050</xdr:rowOff>
    </xdr:to>
    <xdr:sp macro="" textlink="">
      <xdr:nvSpPr>
        <xdr:cNvPr id="656" name="楕円 655"/>
        <xdr:cNvSpPr/>
      </xdr:nvSpPr>
      <xdr:spPr>
        <a:xfrm>
          <a:off x="12763500" y="121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73577</xdr:rowOff>
    </xdr:from>
    <xdr:ext cx="599010" cy="259045"/>
    <xdr:sp macro="" textlink="">
      <xdr:nvSpPr>
        <xdr:cNvPr id="657" name="テキスト ボックス 656"/>
        <xdr:cNvSpPr txBox="1"/>
      </xdr:nvSpPr>
      <xdr:spPr>
        <a:xfrm>
          <a:off x="12514795" y="1190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126771</xdr:rowOff>
    </xdr:from>
    <xdr:to>
      <xdr:col>85</xdr:col>
      <xdr:colOff>127000</xdr:colOff>
      <xdr:row>93</xdr:row>
      <xdr:rowOff>16100</xdr:rowOff>
    </xdr:to>
    <xdr:cxnSp macro="">
      <xdr:nvCxnSpPr>
        <xdr:cNvPr id="684" name="直線コネクタ 683"/>
        <xdr:cNvCxnSpPr/>
      </xdr:nvCxnSpPr>
      <xdr:spPr>
        <a:xfrm flipV="1">
          <a:off x="15481300" y="15900171"/>
          <a:ext cx="838200" cy="6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16100</xdr:rowOff>
    </xdr:from>
    <xdr:to>
      <xdr:col>81</xdr:col>
      <xdr:colOff>50800</xdr:colOff>
      <xdr:row>93</xdr:row>
      <xdr:rowOff>38869</xdr:rowOff>
    </xdr:to>
    <xdr:cxnSp macro="">
      <xdr:nvCxnSpPr>
        <xdr:cNvPr id="687" name="直線コネクタ 686"/>
        <xdr:cNvCxnSpPr/>
      </xdr:nvCxnSpPr>
      <xdr:spPr>
        <a:xfrm flipV="1">
          <a:off x="14592300" y="15960950"/>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38869</xdr:rowOff>
    </xdr:from>
    <xdr:to>
      <xdr:col>76</xdr:col>
      <xdr:colOff>114300</xdr:colOff>
      <xdr:row>93</xdr:row>
      <xdr:rowOff>89522</xdr:rowOff>
    </xdr:to>
    <xdr:cxnSp macro="">
      <xdr:nvCxnSpPr>
        <xdr:cNvPr id="690" name="直線コネクタ 689"/>
        <xdr:cNvCxnSpPr/>
      </xdr:nvCxnSpPr>
      <xdr:spPr>
        <a:xfrm flipV="1">
          <a:off x="13703300" y="15983719"/>
          <a:ext cx="889000" cy="5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95017</xdr:rowOff>
    </xdr:from>
    <xdr:to>
      <xdr:col>76</xdr:col>
      <xdr:colOff>165100</xdr:colOff>
      <xdr:row>96</xdr:row>
      <xdr:rowOff>25167</xdr:rowOff>
    </xdr:to>
    <xdr:sp macro="" textlink="">
      <xdr:nvSpPr>
        <xdr:cNvPr id="691" name="フローチャート: 判断 690"/>
        <xdr:cNvSpPr/>
      </xdr:nvSpPr>
      <xdr:spPr>
        <a:xfrm>
          <a:off x="14541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16294</xdr:rowOff>
    </xdr:from>
    <xdr:ext cx="599010" cy="259045"/>
    <xdr:sp macro="" textlink="">
      <xdr:nvSpPr>
        <xdr:cNvPr id="692" name="テキスト ボックス 691"/>
        <xdr:cNvSpPr txBox="1"/>
      </xdr:nvSpPr>
      <xdr:spPr>
        <a:xfrm>
          <a:off x="14292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148273</xdr:rowOff>
    </xdr:from>
    <xdr:to>
      <xdr:col>71</xdr:col>
      <xdr:colOff>177800</xdr:colOff>
      <xdr:row>93</xdr:row>
      <xdr:rowOff>89522</xdr:rowOff>
    </xdr:to>
    <xdr:cxnSp macro="">
      <xdr:nvCxnSpPr>
        <xdr:cNvPr id="693" name="直線コネクタ 692"/>
        <xdr:cNvCxnSpPr/>
      </xdr:nvCxnSpPr>
      <xdr:spPr>
        <a:xfrm>
          <a:off x="12814300" y="15921673"/>
          <a:ext cx="889000" cy="11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93591</xdr:rowOff>
    </xdr:from>
    <xdr:to>
      <xdr:col>72</xdr:col>
      <xdr:colOff>38100</xdr:colOff>
      <xdr:row>96</xdr:row>
      <xdr:rowOff>23741</xdr:rowOff>
    </xdr:to>
    <xdr:sp macro="" textlink="">
      <xdr:nvSpPr>
        <xdr:cNvPr id="694" name="フローチャート: 判断 693"/>
        <xdr:cNvSpPr/>
      </xdr:nvSpPr>
      <xdr:spPr>
        <a:xfrm>
          <a:off x="13652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14868</xdr:rowOff>
    </xdr:from>
    <xdr:ext cx="599010" cy="259045"/>
    <xdr:sp macro="" textlink="">
      <xdr:nvSpPr>
        <xdr:cNvPr id="695" name="テキスト ボックス 694"/>
        <xdr:cNvSpPr txBox="1"/>
      </xdr:nvSpPr>
      <xdr:spPr>
        <a:xfrm>
          <a:off x="13403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86623</xdr:rowOff>
    </xdr:from>
    <xdr:to>
      <xdr:col>67</xdr:col>
      <xdr:colOff>101600</xdr:colOff>
      <xdr:row>96</xdr:row>
      <xdr:rowOff>16773</xdr:rowOff>
    </xdr:to>
    <xdr:sp macro="" textlink="">
      <xdr:nvSpPr>
        <xdr:cNvPr id="696" name="フローチャート: 判断 695"/>
        <xdr:cNvSpPr/>
      </xdr:nvSpPr>
      <xdr:spPr>
        <a:xfrm>
          <a:off x="12763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7900</xdr:rowOff>
    </xdr:from>
    <xdr:ext cx="599010" cy="259045"/>
    <xdr:sp macro="" textlink="">
      <xdr:nvSpPr>
        <xdr:cNvPr id="697" name="テキスト ボックス 696"/>
        <xdr:cNvSpPr txBox="1"/>
      </xdr:nvSpPr>
      <xdr:spPr>
        <a:xfrm>
          <a:off x="12514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75971</xdr:rowOff>
    </xdr:from>
    <xdr:to>
      <xdr:col>85</xdr:col>
      <xdr:colOff>177800</xdr:colOff>
      <xdr:row>93</xdr:row>
      <xdr:rowOff>6121</xdr:rowOff>
    </xdr:to>
    <xdr:sp macro="" textlink="">
      <xdr:nvSpPr>
        <xdr:cNvPr id="703" name="楕円 702"/>
        <xdr:cNvSpPr/>
      </xdr:nvSpPr>
      <xdr:spPr>
        <a:xfrm>
          <a:off x="16268700" y="158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98848</xdr:rowOff>
    </xdr:from>
    <xdr:ext cx="599010" cy="259045"/>
    <xdr:sp macro="" textlink="">
      <xdr:nvSpPr>
        <xdr:cNvPr id="704" name="公債費該当値テキスト"/>
        <xdr:cNvSpPr txBox="1"/>
      </xdr:nvSpPr>
      <xdr:spPr>
        <a:xfrm>
          <a:off x="16370300" y="1570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136750</xdr:rowOff>
    </xdr:from>
    <xdr:to>
      <xdr:col>81</xdr:col>
      <xdr:colOff>101600</xdr:colOff>
      <xdr:row>93</xdr:row>
      <xdr:rowOff>66900</xdr:rowOff>
    </xdr:to>
    <xdr:sp macro="" textlink="">
      <xdr:nvSpPr>
        <xdr:cNvPr id="705" name="楕円 704"/>
        <xdr:cNvSpPr/>
      </xdr:nvSpPr>
      <xdr:spPr>
        <a:xfrm>
          <a:off x="15430500" y="159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83427</xdr:rowOff>
    </xdr:from>
    <xdr:ext cx="599010" cy="259045"/>
    <xdr:sp macro="" textlink="">
      <xdr:nvSpPr>
        <xdr:cNvPr id="706" name="テキスト ボックス 705"/>
        <xdr:cNvSpPr txBox="1"/>
      </xdr:nvSpPr>
      <xdr:spPr>
        <a:xfrm>
          <a:off x="15181795" y="1568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159519</xdr:rowOff>
    </xdr:from>
    <xdr:to>
      <xdr:col>76</xdr:col>
      <xdr:colOff>165100</xdr:colOff>
      <xdr:row>93</xdr:row>
      <xdr:rowOff>89669</xdr:rowOff>
    </xdr:to>
    <xdr:sp macro="" textlink="">
      <xdr:nvSpPr>
        <xdr:cNvPr id="707" name="楕円 706"/>
        <xdr:cNvSpPr/>
      </xdr:nvSpPr>
      <xdr:spPr>
        <a:xfrm>
          <a:off x="14541500" y="1593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106196</xdr:rowOff>
    </xdr:from>
    <xdr:ext cx="599010" cy="259045"/>
    <xdr:sp macro="" textlink="">
      <xdr:nvSpPr>
        <xdr:cNvPr id="708" name="テキスト ボックス 707"/>
        <xdr:cNvSpPr txBox="1"/>
      </xdr:nvSpPr>
      <xdr:spPr>
        <a:xfrm>
          <a:off x="14292795" y="1570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38722</xdr:rowOff>
    </xdr:from>
    <xdr:to>
      <xdr:col>72</xdr:col>
      <xdr:colOff>38100</xdr:colOff>
      <xdr:row>93</xdr:row>
      <xdr:rowOff>140322</xdr:rowOff>
    </xdr:to>
    <xdr:sp macro="" textlink="">
      <xdr:nvSpPr>
        <xdr:cNvPr id="709" name="楕円 708"/>
        <xdr:cNvSpPr/>
      </xdr:nvSpPr>
      <xdr:spPr>
        <a:xfrm>
          <a:off x="13652500" y="159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156849</xdr:rowOff>
    </xdr:from>
    <xdr:ext cx="599010" cy="259045"/>
    <xdr:sp macro="" textlink="">
      <xdr:nvSpPr>
        <xdr:cNvPr id="710" name="テキスト ボックス 709"/>
        <xdr:cNvSpPr txBox="1"/>
      </xdr:nvSpPr>
      <xdr:spPr>
        <a:xfrm>
          <a:off x="13403795" y="1575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97473</xdr:rowOff>
    </xdr:from>
    <xdr:to>
      <xdr:col>67</xdr:col>
      <xdr:colOff>101600</xdr:colOff>
      <xdr:row>93</xdr:row>
      <xdr:rowOff>27623</xdr:rowOff>
    </xdr:to>
    <xdr:sp macro="" textlink="">
      <xdr:nvSpPr>
        <xdr:cNvPr id="711" name="楕円 710"/>
        <xdr:cNvSpPr/>
      </xdr:nvSpPr>
      <xdr:spPr>
        <a:xfrm>
          <a:off x="12763500" y="1587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44150</xdr:rowOff>
    </xdr:from>
    <xdr:ext cx="599010" cy="259045"/>
    <xdr:sp macro="" textlink="">
      <xdr:nvSpPr>
        <xdr:cNvPr id="712" name="テキスト ボックス 711"/>
        <xdr:cNvSpPr txBox="1"/>
      </xdr:nvSpPr>
      <xdr:spPr>
        <a:xfrm>
          <a:off x="12514795" y="1564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118110</xdr:rowOff>
    </xdr:from>
    <xdr:to>
      <xdr:col>107</xdr:col>
      <xdr:colOff>101600</xdr:colOff>
      <xdr:row>39</xdr:row>
      <xdr:rowOff>48260</xdr:rowOff>
    </xdr:to>
    <xdr:sp macro="" textlink="">
      <xdr:nvSpPr>
        <xdr:cNvPr id="748" name="フローチャート: 判断 747"/>
        <xdr:cNvSpPr/>
      </xdr:nvSpPr>
      <xdr:spPr>
        <a:xfrm>
          <a:off x="20383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64787</xdr:rowOff>
    </xdr:from>
    <xdr:ext cx="378565" cy="259045"/>
    <xdr:sp macro="" textlink="">
      <xdr:nvSpPr>
        <xdr:cNvPr id="749" name="テキスト ボックス 748"/>
        <xdr:cNvSpPr txBox="1"/>
      </xdr:nvSpPr>
      <xdr:spPr>
        <a:xfrm>
          <a:off x="20245017" y="6408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52578</xdr:rowOff>
    </xdr:from>
    <xdr:to>
      <xdr:col>102</xdr:col>
      <xdr:colOff>165100</xdr:colOff>
      <xdr:row>38</xdr:row>
      <xdr:rowOff>154178</xdr:rowOff>
    </xdr:to>
    <xdr:sp macro="" textlink="">
      <xdr:nvSpPr>
        <xdr:cNvPr id="751" name="フローチャート: 判断 750"/>
        <xdr:cNvSpPr/>
      </xdr:nvSpPr>
      <xdr:spPr>
        <a:xfrm>
          <a:off x="19494500" y="65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170705</xdr:rowOff>
    </xdr:from>
    <xdr:ext cx="378565" cy="259045"/>
    <xdr:sp macro="" textlink="">
      <xdr:nvSpPr>
        <xdr:cNvPr id="752" name="テキスト ボックス 751"/>
        <xdr:cNvSpPr txBox="1"/>
      </xdr:nvSpPr>
      <xdr:spPr>
        <a:xfrm>
          <a:off x="19356017" y="63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132842</xdr:rowOff>
    </xdr:from>
    <xdr:to>
      <xdr:col>98</xdr:col>
      <xdr:colOff>38100</xdr:colOff>
      <xdr:row>39</xdr:row>
      <xdr:rowOff>62992</xdr:rowOff>
    </xdr:to>
    <xdr:sp macro="" textlink="">
      <xdr:nvSpPr>
        <xdr:cNvPr id="753" name="フローチャート: 判断 752"/>
        <xdr:cNvSpPr/>
      </xdr:nvSpPr>
      <xdr:spPr>
        <a:xfrm>
          <a:off x="18605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79519</xdr:rowOff>
    </xdr:from>
    <xdr:ext cx="378565" cy="259045"/>
    <xdr:sp macro="" textlink="">
      <xdr:nvSpPr>
        <xdr:cNvPr id="754" name="テキスト ボックス 753"/>
        <xdr:cNvSpPr txBox="1"/>
      </xdr:nvSpPr>
      <xdr:spPr>
        <a:xfrm>
          <a:off x="18467017" y="642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号災害関連の事業が減少したことにより、前年度から</a:t>
          </a:r>
          <a:r>
            <a:rPr kumimoji="1" lang="en-US" altLang="ja-JP" sz="1300">
              <a:latin typeface="ＭＳ Ｐゴシック" panose="020B0600070205080204" pitchFamily="50" charset="-128"/>
              <a:ea typeface="ＭＳ Ｐゴシック" panose="020B0600070205080204" pitchFamily="50" charset="-128"/>
            </a:rPr>
            <a:t>39,319</a:t>
          </a:r>
          <a:r>
            <a:rPr kumimoji="1" lang="ja-JP" altLang="en-US" sz="1300">
              <a:latin typeface="ＭＳ Ｐゴシック" panose="020B0600070205080204" pitchFamily="50" charset="-128"/>
              <a:ea typeface="ＭＳ Ｐゴシック" panose="020B0600070205080204" pitchFamily="50" charset="-128"/>
            </a:rPr>
            <a:t>円の減額となった。</a:t>
          </a:r>
        </a:p>
        <a:p>
          <a:r>
            <a:rPr kumimoji="1" lang="ja-JP" altLang="en-US" sz="1300">
              <a:latin typeface="ＭＳ Ｐゴシック" panose="020B0600070205080204" pitchFamily="50" charset="-128"/>
              <a:ea typeface="ＭＳ Ｐゴシック" panose="020B0600070205080204" pitchFamily="50" charset="-128"/>
            </a:rPr>
            <a:t>　一方、災害復旧費は、令和４年８月豪雨災害により、</a:t>
          </a:r>
          <a:r>
            <a:rPr kumimoji="1" lang="en-US" altLang="ja-JP" sz="1300">
              <a:latin typeface="ＭＳ Ｐゴシック" panose="020B0600070205080204" pitchFamily="50" charset="-128"/>
              <a:ea typeface="ＭＳ Ｐゴシック" panose="020B0600070205080204" pitchFamily="50" charset="-128"/>
            </a:rPr>
            <a:t>4,283</a:t>
          </a:r>
          <a:r>
            <a:rPr kumimoji="1" lang="ja-JP" altLang="en-US" sz="1300">
              <a:latin typeface="ＭＳ Ｐゴシック" panose="020B0600070205080204" pitchFamily="50" charset="-128"/>
              <a:ea typeface="ＭＳ Ｐゴシック" panose="020B0600070205080204" pitchFamily="50" charset="-128"/>
            </a:rPr>
            <a:t>円の増額となった。</a:t>
          </a:r>
        </a:p>
        <a:p>
          <a:r>
            <a:rPr kumimoji="1" lang="ja-JP" altLang="en-US" sz="1300">
              <a:latin typeface="ＭＳ Ｐゴシック" panose="020B0600070205080204" pitchFamily="50" charset="-128"/>
              <a:ea typeface="ＭＳ Ｐゴシック" panose="020B0600070205080204" pitchFamily="50" charset="-128"/>
            </a:rPr>
            <a:t>　公債費は、昨年度より</a:t>
          </a:r>
          <a:r>
            <a:rPr kumimoji="1" lang="en-US" altLang="ja-JP" sz="1300">
              <a:latin typeface="ＭＳ Ｐゴシック" panose="020B0600070205080204" pitchFamily="50" charset="-128"/>
              <a:ea typeface="ＭＳ Ｐゴシック" panose="020B0600070205080204" pitchFamily="50" charset="-128"/>
            </a:rPr>
            <a:t>13,294</a:t>
          </a:r>
          <a:r>
            <a:rPr kumimoji="1" lang="ja-JP" altLang="en-US" sz="1300">
              <a:latin typeface="ＭＳ Ｐゴシック" panose="020B0600070205080204" pitchFamily="50" charset="-128"/>
              <a:ea typeface="ＭＳ Ｐゴシック" panose="020B0600070205080204" pitchFamily="50" charset="-128"/>
            </a:rPr>
            <a:t>円増加し、類似団体内平均値を大幅に上回る状態が続いている。翌年度以降も同等の水準で推移するものと見込まれることから、事業の取捨選択や、新規地方債の発行抑制に努める。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年に台風第</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号災害の影響で大幅に減少したが、その後、徐々に増加し、令和４年度は標準財政規模比で</a:t>
          </a:r>
          <a:r>
            <a:rPr kumimoji="1" lang="en-US" altLang="ja-JP" sz="1400">
              <a:latin typeface="ＭＳ ゴシック" pitchFamily="49" charset="-128"/>
              <a:ea typeface="ＭＳ ゴシック" pitchFamily="49" charset="-128"/>
            </a:rPr>
            <a:t>40.85</a:t>
          </a:r>
          <a:r>
            <a:rPr kumimoji="1" lang="ja-JP" altLang="en-US" sz="1400">
              <a:latin typeface="ＭＳ ゴシック" pitchFamily="49" charset="-128"/>
              <a:ea typeface="ＭＳ ゴシック" pitchFamily="49" charset="-128"/>
            </a:rPr>
            <a:t>％となった。実質単年度収支は、前年度から</a:t>
          </a:r>
          <a:r>
            <a:rPr kumimoji="1" lang="en-US" altLang="ja-JP" sz="1400">
              <a:latin typeface="ＭＳ ゴシック" pitchFamily="49" charset="-128"/>
              <a:ea typeface="ＭＳ ゴシック" pitchFamily="49" charset="-128"/>
            </a:rPr>
            <a:t>5.06</a:t>
          </a:r>
          <a:r>
            <a:rPr kumimoji="1" lang="ja-JP" altLang="en-US" sz="1400">
              <a:latin typeface="ＭＳ ゴシック" pitchFamily="49" charset="-128"/>
              <a:ea typeface="ＭＳ ゴシック" pitchFamily="49" charset="-128"/>
            </a:rPr>
            <a:t>ポイント増加した。今後も事務事業の見直し・統廃合など歳出も合理化等を推進し、より健全な行財政運営に努めていく。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岩手県岩泉町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年度以降、連結実質赤字比率は黒字が続いている状況であり、令和４年度決算においても全ての会計において黒字となった。今後も、繰出基準に基づいた繰出しを行い、健全な財政運営に努める。</a:t>
          </a: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年度は、災害復旧事業において、前年度実績分の国県補助の歳入があったため、一般会計の標準財政規模比が一時的に増大している。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10676887</v>
      </c>
      <c r="BO4" s="371"/>
      <c r="BP4" s="371"/>
      <c r="BQ4" s="371"/>
      <c r="BR4" s="371"/>
      <c r="BS4" s="371"/>
      <c r="BT4" s="371"/>
      <c r="BU4" s="372"/>
      <c r="BV4" s="370">
        <v>11493598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10.4</v>
      </c>
      <c r="CU4" s="377"/>
      <c r="CV4" s="377"/>
      <c r="CW4" s="377"/>
      <c r="CX4" s="377"/>
      <c r="CY4" s="377"/>
      <c r="CZ4" s="377"/>
      <c r="DA4" s="378"/>
      <c r="DB4" s="376">
        <v>9.9</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9996454</v>
      </c>
      <c r="BO5" s="408"/>
      <c r="BP5" s="408"/>
      <c r="BQ5" s="408"/>
      <c r="BR5" s="408"/>
      <c r="BS5" s="408"/>
      <c r="BT5" s="408"/>
      <c r="BU5" s="409"/>
      <c r="BV5" s="407">
        <v>10849368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91</v>
      </c>
      <c r="CU5" s="405"/>
      <c r="CV5" s="405"/>
      <c r="CW5" s="405"/>
      <c r="CX5" s="405"/>
      <c r="CY5" s="405"/>
      <c r="CZ5" s="405"/>
      <c r="DA5" s="406"/>
      <c r="DB5" s="404">
        <v>88.8</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680433</v>
      </c>
      <c r="BO6" s="408"/>
      <c r="BP6" s="408"/>
      <c r="BQ6" s="408"/>
      <c r="BR6" s="408"/>
      <c r="BS6" s="408"/>
      <c r="BT6" s="408"/>
      <c r="BU6" s="409"/>
      <c r="BV6" s="407">
        <v>644230</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91.7</v>
      </c>
      <c r="CU6" s="445"/>
      <c r="CV6" s="445"/>
      <c r="CW6" s="445"/>
      <c r="CX6" s="445"/>
      <c r="CY6" s="445"/>
      <c r="CZ6" s="445"/>
      <c r="DA6" s="446"/>
      <c r="DB6" s="444">
        <v>90.8</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30272</v>
      </c>
      <c r="BO7" s="408"/>
      <c r="BP7" s="408"/>
      <c r="BQ7" s="408"/>
      <c r="BR7" s="408"/>
      <c r="BS7" s="408"/>
      <c r="BT7" s="408"/>
      <c r="BU7" s="409"/>
      <c r="BV7" s="407">
        <v>16123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6277532</v>
      </c>
      <c r="CU7" s="408"/>
      <c r="CV7" s="408"/>
      <c r="CW7" s="408"/>
      <c r="CX7" s="408"/>
      <c r="CY7" s="408"/>
      <c r="CZ7" s="408"/>
      <c r="DA7" s="409"/>
      <c r="DB7" s="407">
        <v>6358187</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650161</v>
      </c>
      <c r="BO8" s="408"/>
      <c r="BP8" s="408"/>
      <c r="BQ8" s="408"/>
      <c r="BR8" s="408"/>
      <c r="BS8" s="408"/>
      <c r="BT8" s="408"/>
      <c r="BU8" s="409"/>
      <c r="BV8" s="407">
        <v>628107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0.16</v>
      </c>
      <c r="CU8" s="448"/>
      <c r="CV8" s="448"/>
      <c r="CW8" s="448"/>
      <c r="CX8" s="448"/>
      <c r="CY8" s="448"/>
      <c r="CZ8" s="448"/>
      <c r="DA8" s="449"/>
      <c r="DB8" s="447">
        <v>0.16</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8726</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104</v>
      </c>
      <c r="AV9" s="440"/>
      <c r="AW9" s="440"/>
      <c r="AX9" s="440"/>
      <c r="AY9" s="441" t="s">
        <v>117</v>
      </c>
      <c r="AZ9" s="442"/>
      <c r="BA9" s="442"/>
      <c r="BB9" s="442"/>
      <c r="BC9" s="442"/>
      <c r="BD9" s="442"/>
      <c r="BE9" s="442"/>
      <c r="BF9" s="442"/>
      <c r="BG9" s="442"/>
      <c r="BH9" s="442"/>
      <c r="BI9" s="442"/>
      <c r="BJ9" s="442"/>
      <c r="BK9" s="442"/>
      <c r="BL9" s="442"/>
      <c r="BM9" s="443"/>
      <c r="BN9" s="407">
        <v>22054</v>
      </c>
      <c r="BO9" s="408"/>
      <c r="BP9" s="408"/>
      <c r="BQ9" s="408"/>
      <c r="BR9" s="408"/>
      <c r="BS9" s="408"/>
      <c r="BT9" s="408"/>
      <c r="BU9" s="409"/>
      <c r="BV9" s="407">
        <v>-40762</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22.9</v>
      </c>
      <c r="CU9" s="405"/>
      <c r="CV9" s="405"/>
      <c r="CW9" s="405"/>
      <c r="CX9" s="405"/>
      <c r="CY9" s="405"/>
      <c r="CZ9" s="405"/>
      <c r="DA9" s="406"/>
      <c r="DB9" s="404">
        <v>21.5</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7"/>
      <c r="N10" s="437"/>
      <c r="O10" s="437"/>
      <c r="P10" s="437"/>
      <c r="Q10" s="438"/>
      <c r="R10" s="458">
        <v>9841</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314136</v>
      </c>
      <c r="BO10" s="408"/>
      <c r="BP10" s="408"/>
      <c r="BQ10" s="408"/>
      <c r="BR10" s="408"/>
      <c r="BS10" s="408"/>
      <c r="BT10" s="408"/>
      <c r="BU10" s="409"/>
      <c r="BV10" s="407">
        <v>335081</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c r="A12" s="181"/>
      <c r="B12" s="467" t="s">
        <v>131</v>
      </c>
      <c r="C12" s="468"/>
      <c r="D12" s="468"/>
      <c r="E12" s="468"/>
      <c r="F12" s="468"/>
      <c r="G12" s="468"/>
      <c r="H12" s="468"/>
      <c r="I12" s="468"/>
      <c r="J12" s="468"/>
      <c r="K12" s="469"/>
      <c r="L12" s="476" t="s">
        <v>132</v>
      </c>
      <c r="M12" s="477"/>
      <c r="N12" s="477"/>
      <c r="O12" s="477"/>
      <c r="P12" s="477"/>
      <c r="Q12" s="478"/>
      <c r="R12" s="479">
        <v>8310</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275224</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139</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140</v>
      </c>
      <c r="N13" s="499"/>
      <c r="O13" s="499"/>
      <c r="P13" s="499"/>
      <c r="Q13" s="500"/>
      <c r="R13" s="491">
        <v>8254</v>
      </c>
      <c r="S13" s="492"/>
      <c r="T13" s="492"/>
      <c r="U13" s="492"/>
      <c r="V13" s="493"/>
      <c r="W13" s="423" t="s">
        <v>141</v>
      </c>
      <c r="X13" s="424"/>
      <c r="Y13" s="424"/>
      <c r="Z13" s="424"/>
      <c r="AA13" s="424"/>
      <c r="AB13" s="414"/>
      <c r="AC13" s="458">
        <v>815</v>
      </c>
      <c r="AD13" s="459"/>
      <c r="AE13" s="459"/>
      <c r="AF13" s="459"/>
      <c r="AG13" s="501"/>
      <c r="AH13" s="458">
        <v>1276</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336190</v>
      </c>
      <c r="BO13" s="408"/>
      <c r="BP13" s="408"/>
      <c r="BQ13" s="408"/>
      <c r="BR13" s="408"/>
      <c r="BS13" s="408"/>
      <c r="BT13" s="408"/>
      <c r="BU13" s="409"/>
      <c r="BV13" s="407">
        <v>19095</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13.5</v>
      </c>
      <c r="CU13" s="405"/>
      <c r="CV13" s="405"/>
      <c r="CW13" s="405"/>
      <c r="CX13" s="405"/>
      <c r="CY13" s="405"/>
      <c r="CZ13" s="405"/>
      <c r="DA13" s="406"/>
      <c r="DB13" s="404">
        <v>14</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146</v>
      </c>
      <c r="M14" s="489"/>
      <c r="N14" s="489"/>
      <c r="O14" s="489"/>
      <c r="P14" s="489"/>
      <c r="Q14" s="490"/>
      <c r="R14" s="491">
        <v>8591</v>
      </c>
      <c r="S14" s="492"/>
      <c r="T14" s="492"/>
      <c r="U14" s="492"/>
      <c r="V14" s="493"/>
      <c r="W14" s="397"/>
      <c r="X14" s="398"/>
      <c r="Y14" s="398"/>
      <c r="Z14" s="398"/>
      <c r="AA14" s="398"/>
      <c r="AB14" s="387"/>
      <c r="AC14" s="494">
        <v>19.5</v>
      </c>
      <c r="AD14" s="495"/>
      <c r="AE14" s="495"/>
      <c r="AF14" s="495"/>
      <c r="AG14" s="496"/>
      <c r="AH14" s="494">
        <v>25.5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139</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148</v>
      </c>
      <c r="N15" s="499"/>
      <c r="O15" s="499"/>
      <c r="P15" s="499"/>
      <c r="Q15" s="500"/>
      <c r="R15" s="491">
        <v>8523</v>
      </c>
      <c r="S15" s="492"/>
      <c r="T15" s="492"/>
      <c r="U15" s="492"/>
      <c r="V15" s="493"/>
      <c r="W15" s="423" t="s">
        <v>149</v>
      </c>
      <c r="X15" s="424"/>
      <c r="Y15" s="424"/>
      <c r="Z15" s="424"/>
      <c r="AA15" s="424"/>
      <c r="AB15" s="414"/>
      <c r="AC15" s="458">
        <v>1019</v>
      </c>
      <c r="AD15" s="459"/>
      <c r="AE15" s="459"/>
      <c r="AF15" s="459"/>
      <c r="AG15" s="501"/>
      <c r="AH15" s="458">
        <v>1168</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930653</v>
      </c>
      <c r="BO15" s="371"/>
      <c r="BP15" s="371"/>
      <c r="BQ15" s="371"/>
      <c r="BR15" s="371"/>
      <c r="BS15" s="371"/>
      <c r="BT15" s="371"/>
      <c r="BU15" s="372"/>
      <c r="BV15" s="370">
        <v>895003</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24.4</v>
      </c>
      <c r="AD16" s="495"/>
      <c r="AE16" s="495"/>
      <c r="AF16" s="495"/>
      <c r="AG16" s="496"/>
      <c r="AH16" s="494">
        <v>23.3</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6023271</v>
      </c>
      <c r="BO16" s="408"/>
      <c r="BP16" s="408"/>
      <c r="BQ16" s="408"/>
      <c r="BR16" s="408"/>
      <c r="BS16" s="408"/>
      <c r="BT16" s="408"/>
      <c r="BU16" s="409"/>
      <c r="BV16" s="407">
        <v>5968795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2342</v>
      </c>
      <c r="AD17" s="459"/>
      <c r="AE17" s="459"/>
      <c r="AF17" s="459"/>
      <c r="AG17" s="501"/>
      <c r="AH17" s="458">
        <v>2560</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1134380</v>
      </c>
      <c r="BO17" s="408"/>
      <c r="BP17" s="408"/>
      <c r="BQ17" s="408"/>
      <c r="BR17" s="408"/>
      <c r="BS17" s="408"/>
      <c r="BT17" s="408"/>
      <c r="BU17" s="409"/>
      <c r="BV17" s="407">
        <v>1090013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32" t="s">
        <v>159</v>
      </c>
      <c r="C18" s="450"/>
      <c r="D18" s="450"/>
      <c r="E18" s="533"/>
      <c r="F18" s="533"/>
      <c r="G18" s="533"/>
      <c r="H18" s="533"/>
      <c r="I18" s="533"/>
      <c r="J18" s="533"/>
      <c r="K18" s="533"/>
      <c r="L18" s="534">
        <v>992.36</v>
      </c>
      <c r="M18" s="534"/>
      <c r="N18" s="534"/>
      <c r="O18" s="534"/>
      <c r="P18" s="534"/>
      <c r="Q18" s="534"/>
      <c r="R18" s="535"/>
      <c r="S18" s="535"/>
      <c r="T18" s="535"/>
      <c r="U18" s="535"/>
      <c r="V18" s="536"/>
      <c r="W18" s="425"/>
      <c r="X18" s="426"/>
      <c r="Y18" s="426"/>
      <c r="Z18" s="426"/>
      <c r="AA18" s="426"/>
      <c r="AB18" s="417"/>
      <c r="AC18" s="537">
        <v>56.1</v>
      </c>
      <c r="AD18" s="538"/>
      <c r="AE18" s="538"/>
      <c r="AF18" s="538"/>
      <c r="AG18" s="539"/>
      <c r="AH18" s="537">
        <v>51.2</v>
      </c>
      <c r="AI18" s="538"/>
      <c r="AJ18" s="538"/>
      <c r="AK18" s="538"/>
      <c r="AL18" s="540"/>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5744706</v>
      </c>
      <c r="BO18" s="408"/>
      <c r="BP18" s="408"/>
      <c r="BQ18" s="408"/>
      <c r="BR18" s="408"/>
      <c r="BS18" s="408"/>
      <c r="BT18" s="408"/>
      <c r="BU18" s="409"/>
      <c r="BV18" s="407">
        <v>5650377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32" t="s">
        <v>161</v>
      </c>
      <c r="C19" s="450"/>
      <c r="D19" s="450"/>
      <c r="E19" s="533"/>
      <c r="F19" s="533"/>
      <c r="G19" s="533"/>
      <c r="H19" s="533"/>
      <c r="I19" s="533"/>
      <c r="J19" s="533"/>
      <c r="K19" s="533"/>
      <c r="L19" s="541">
        <v>9</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8221158</v>
      </c>
      <c r="BO19" s="408"/>
      <c r="BP19" s="408"/>
      <c r="BQ19" s="408"/>
      <c r="BR19" s="408"/>
      <c r="BS19" s="408"/>
      <c r="BT19" s="408"/>
      <c r="BU19" s="409"/>
      <c r="BV19" s="407">
        <v>8539059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32" t="s">
        <v>163</v>
      </c>
      <c r="C20" s="450"/>
      <c r="D20" s="450"/>
      <c r="E20" s="533"/>
      <c r="F20" s="533"/>
      <c r="G20" s="533"/>
      <c r="H20" s="533"/>
      <c r="I20" s="533"/>
      <c r="J20" s="533"/>
      <c r="K20" s="533"/>
      <c r="L20" s="541">
        <v>3957</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23" t="s">
        <v>164</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12741512</v>
      </c>
      <c r="BO22" s="371"/>
      <c r="BP22" s="371"/>
      <c r="BQ22" s="371"/>
      <c r="BR22" s="371"/>
      <c r="BS22" s="371"/>
      <c r="BT22" s="371"/>
      <c r="BU22" s="372"/>
      <c r="BV22" s="370">
        <v>13780039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12552478</v>
      </c>
      <c r="BO23" s="408"/>
      <c r="BP23" s="408"/>
      <c r="BQ23" s="408"/>
      <c r="BR23" s="408"/>
      <c r="BS23" s="408"/>
      <c r="BT23" s="408"/>
      <c r="BU23" s="409"/>
      <c r="BV23" s="407">
        <v>13554515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173</v>
      </c>
      <c r="F24" s="437"/>
      <c r="G24" s="437"/>
      <c r="H24" s="437"/>
      <c r="I24" s="437"/>
      <c r="J24" s="437"/>
      <c r="K24" s="438"/>
      <c r="L24" s="458">
        <v>1</v>
      </c>
      <c r="M24" s="459"/>
      <c r="N24" s="459"/>
      <c r="O24" s="459"/>
      <c r="P24" s="501"/>
      <c r="Q24" s="458">
        <v>6900</v>
      </c>
      <c r="R24" s="459"/>
      <c r="S24" s="459"/>
      <c r="T24" s="459"/>
      <c r="U24" s="459"/>
      <c r="V24" s="501"/>
      <c r="W24" s="553"/>
      <c r="X24" s="554"/>
      <c r="Y24" s="555"/>
      <c r="Z24" s="457" t="s">
        <v>174</v>
      </c>
      <c r="AA24" s="437"/>
      <c r="AB24" s="437"/>
      <c r="AC24" s="437"/>
      <c r="AD24" s="437"/>
      <c r="AE24" s="437"/>
      <c r="AF24" s="437"/>
      <c r="AG24" s="438"/>
      <c r="AH24" s="458">
        <v>154</v>
      </c>
      <c r="AI24" s="459"/>
      <c r="AJ24" s="459"/>
      <c r="AK24" s="459"/>
      <c r="AL24" s="501"/>
      <c r="AM24" s="458">
        <v>456148</v>
      </c>
      <c r="AN24" s="459"/>
      <c r="AO24" s="459"/>
      <c r="AP24" s="459"/>
      <c r="AQ24" s="459"/>
      <c r="AR24" s="501"/>
      <c r="AS24" s="458">
        <v>2962</v>
      </c>
      <c r="AT24" s="459"/>
      <c r="AU24" s="459"/>
      <c r="AV24" s="459"/>
      <c r="AW24" s="459"/>
      <c r="AX24" s="460"/>
      <c r="AY24" s="526" t="s">
        <v>175</v>
      </c>
      <c r="AZ24" s="527"/>
      <c r="BA24" s="527"/>
      <c r="BB24" s="527"/>
      <c r="BC24" s="527"/>
      <c r="BD24" s="527"/>
      <c r="BE24" s="527"/>
      <c r="BF24" s="527"/>
      <c r="BG24" s="527"/>
      <c r="BH24" s="527"/>
      <c r="BI24" s="527"/>
      <c r="BJ24" s="527"/>
      <c r="BK24" s="527"/>
      <c r="BL24" s="527"/>
      <c r="BM24" s="528"/>
      <c r="BN24" s="407">
        <v>10226493</v>
      </c>
      <c r="BO24" s="408"/>
      <c r="BP24" s="408"/>
      <c r="BQ24" s="408"/>
      <c r="BR24" s="408"/>
      <c r="BS24" s="408"/>
      <c r="BT24" s="408"/>
      <c r="BU24" s="409"/>
      <c r="BV24" s="407">
        <v>11020871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176</v>
      </c>
      <c r="F25" s="437"/>
      <c r="G25" s="437"/>
      <c r="H25" s="437"/>
      <c r="I25" s="437"/>
      <c r="J25" s="437"/>
      <c r="K25" s="438"/>
      <c r="L25" s="458">
        <v>1</v>
      </c>
      <c r="M25" s="459"/>
      <c r="N25" s="459"/>
      <c r="O25" s="459"/>
      <c r="P25" s="501"/>
      <c r="Q25" s="458">
        <v>5550</v>
      </c>
      <c r="R25" s="459"/>
      <c r="S25" s="459"/>
      <c r="T25" s="459"/>
      <c r="U25" s="459"/>
      <c r="V25" s="501"/>
      <c r="W25" s="553"/>
      <c r="X25" s="554"/>
      <c r="Y25" s="555"/>
      <c r="Z25" s="457" t="s">
        <v>177</v>
      </c>
      <c r="AA25" s="437"/>
      <c r="AB25" s="437"/>
      <c r="AC25" s="437"/>
      <c r="AD25" s="437"/>
      <c r="AE25" s="437"/>
      <c r="AF25" s="437"/>
      <c r="AG25" s="438"/>
      <c r="AH25" s="458" t="s">
        <v>139</v>
      </c>
      <c r="AI25" s="459"/>
      <c r="AJ25" s="459"/>
      <c r="AK25" s="459"/>
      <c r="AL25" s="501"/>
      <c r="AM25" s="458" t="s">
        <v>139</v>
      </c>
      <c r="AN25" s="459"/>
      <c r="AO25" s="459"/>
      <c r="AP25" s="459"/>
      <c r="AQ25" s="459"/>
      <c r="AR25" s="501"/>
      <c r="AS25" s="458" t="s">
        <v>139</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530527</v>
      </c>
      <c r="BO25" s="371"/>
      <c r="BP25" s="371"/>
      <c r="BQ25" s="371"/>
      <c r="BR25" s="371"/>
      <c r="BS25" s="371"/>
      <c r="BT25" s="371"/>
      <c r="BU25" s="372"/>
      <c r="BV25" s="370">
        <v>693577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179</v>
      </c>
      <c r="F26" s="437"/>
      <c r="G26" s="437"/>
      <c r="H26" s="437"/>
      <c r="I26" s="437"/>
      <c r="J26" s="437"/>
      <c r="K26" s="438"/>
      <c r="L26" s="458">
        <v>1</v>
      </c>
      <c r="M26" s="459"/>
      <c r="N26" s="459"/>
      <c r="O26" s="459"/>
      <c r="P26" s="501"/>
      <c r="Q26" s="458">
        <v>5250</v>
      </c>
      <c r="R26" s="459"/>
      <c r="S26" s="459"/>
      <c r="T26" s="459"/>
      <c r="U26" s="459"/>
      <c r="V26" s="501"/>
      <c r="W26" s="553"/>
      <c r="X26" s="554"/>
      <c r="Y26" s="555"/>
      <c r="Z26" s="457" t="s">
        <v>180</v>
      </c>
      <c r="AA26" s="559"/>
      <c r="AB26" s="559"/>
      <c r="AC26" s="559"/>
      <c r="AD26" s="559"/>
      <c r="AE26" s="559"/>
      <c r="AF26" s="559"/>
      <c r="AG26" s="560"/>
      <c r="AH26" s="458">
        <v>3</v>
      </c>
      <c r="AI26" s="459"/>
      <c r="AJ26" s="459"/>
      <c r="AK26" s="459"/>
      <c r="AL26" s="501"/>
      <c r="AM26" s="458">
        <v>8166</v>
      </c>
      <c r="AN26" s="459"/>
      <c r="AO26" s="459"/>
      <c r="AP26" s="459"/>
      <c r="AQ26" s="459"/>
      <c r="AR26" s="501"/>
      <c r="AS26" s="458">
        <v>2722</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182</v>
      </c>
      <c r="F27" s="437"/>
      <c r="G27" s="437"/>
      <c r="H27" s="437"/>
      <c r="I27" s="437"/>
      <c r="J27" s="437"/>
      <c r="K27" s="438"/>
      <c r="L27" s="458">
        <v>1</v>
      </c>
      <c r="M27" s="459"/>
      <c r="N27" s="459"/>
      <c r="O27" s="459"/>
      <c r="P27" s="501"/>
      <c r="Q27" s="458">
        <v>2790</v>
      </c>
      <c r="R27" s="459"/>
      <c r="S27" s="459"/>
      <c r="T27" s="459"/>
      <c r="U27" s="459"/>
      <c r="V27" s="501"/>
      <c r="W27" s="553"/>
      <c r="X27" s="554"/>
      <c r="Y27" s="555"/>
      <c r="Z27" s="457" t="s">
        <v>183</v>
      </c>
      <c r="AA27" s="437"/>
      <c r="AB27" s="437"/>
      <c r="AC27" s="437"/>
      <c r="AD27" s="437"/>
      <c r="AE27" s="437"/>
      <c r="AF27" s="437"/>
      <c r="AG27" s="438"/>
      <c r="AH27" s="458" t="s">
        <v>139</v>
      </c>
      <c r="AI27" s="459"/>
      <c r="AJ27" s="459"/>
      <c r="AK27" s="459"/>
      <c r="AL27" s="501"/>
      <c r="AM27" s="458" t="s">
        <v>139</v>
      </c>
      <c r="AN27" s="459"/>
      <c r="AO27" s="459"/>
      <c r="AP27" s="459"/>
      <c r="AQ27" s="459"/>
      <c r="AR27" s="501"/>
      <c r="AS27" s="458" t="s">
        <v>139</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9">
        <v>1000000</v>
      </c>
      <c r="BO27" s="530"/>
      <c r="BP27" s="530"/>
      <c r="BQ27" s="530"/>
      <c r="BR27" s="530"/>
      <c r="BS27" s="530"/>
      <c r="BT27" s="530"/>
      <c r="BU27" s="531"/>
      <c r="BV27" s="529">
        <v>1000000</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185</v>
      </c>
      <c r="F28" s="437"/>
      <c r="G28" s="437"/>
      <c r="H28" s="437"/>
      <c r="I28" s="437"/>
      <c r="J28" s="437"/>
      <c r="K28" s="438"/>
      <c r="L28" s="458">
        <v>1</v>
      </c>
      <c r="M28" s="459"/>
      <c r="N28" s="459"/>
      <c r="O28" s="459"/>
      <c r="P28" s="501"/>
      <c r="Q28" s="458">
        <v>2260</v>
      </c>
      <c r="R28" s="459"/>
      <c r="S28" s="459"/>
      <c r="T28" s="459"/>
      <c r="U28" s="459"/>
      <c r="V28" s="501"/>
      <c r="W28" s="553"/>
      <c r="X28" s="554"/>
      <c r="Y28" s="555"/>
      <c r="Z28" s="457" t="s">
        <v>186</v>
      </c>
      <c r="AA28" s="437"/>
      <c r="AB28" s="437"/>
      <c r="AC28" s="437"/>
      <c r="AD28" s="437"/>
      <c r="AE28" s="437"/>
      <c r="AF28" s="437"/>
      <c r="AG28" s="438"/>
      <c r="AH28" s="458" t="s">
        <v>139</v>
      </c>
      <c r="AI28" s="459"/>
      <c r="AJ28" s="459"/>
      <c r="AK28" s="459"/>
      <c r="AL28" s="501"/>
      <c r="AM28" s="458" t="s">
        <v>139</v>
      </c>
      <c r="AN28" s="459"/>
      <c r="AO28" s="459"/>
      <c r="AP28" s="459"/>
      <c r="AQ28" s="459"/>
      <c r="AR28" s="501"/>
      <c r="AS28" s="458" t="s">
        <v>130</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2564145</v>
      </c>
      <c r="BO28" s="371"/>
      <c r="BP28" s="371"/>
      <c r="BQ28" s="371"/>
      <c r="BR28" s="371"/>
      <c r="BS28" s="371"/>
      <c r="BT28" s="371"/>
      <c r="BU28" s="372"/>
      <c r="BV28" s="370">
        <v>2250009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188</v>
      </c>
      <c r="F29" s="437"/>
      <c r="G29" s="437"/>
      <c r="H29" s="437"/>
      <c r="I29" s="437"/>
      <c r="J29" s="437"/>
      <c r="K29" s="438"/>
      <c r="L29" s="458">
        <v>12</v>
      </c>
      <c r="M29" s="459"/>
      <c r="N29" s="459"/>
      <c r="O29" s="459"/>
      <c r="P29" s="501"/>
      <c r="Q29" s="458">
        <v>2100</v>
      </c>
      <c r="R29" s="459"/>
      <c r="S29" s="459"/>
      <c r="T29" s="459"/>
      <c r="U29" s="459"/>
      <c r="V29" s="501"/>
      <c r="W29" s="556"/>
      <c r="X29" s="557"/>
      <c r="Y29" s="558"/>
      <c r="Z29" s="457" t="s">
        <v>189</v>
      </c>
      <c r="AA29" s="437"/>
      <c r="AB29" s="437"/>
      <c r="AC29" s="437"/>
      <c r="AD29" s="437"/>
      <c r="AE29" s="437"/>
      <c r="AF29" s="437"/>
      <c r="AG29" s="438"/>
      <c r="AH29" s="458">
        <v>154</v>
      </c>
      <c r="AI29" s="459"/>
      <c r="AJ29" s="459"/>
      <c r="AK29" s="459"/>
      <c r="AL29" s="501"/>
      <c r="AM29" s="458">
        <v>456148</v>
      </c>
      <c r="AN29" s="459"/>
      <c r="AO29" s="459"/>
      <c r="AP29" s="459"/>
      <c r="AQ29" s="459"/>
      <c r="AR29" s="501"/>
      <c r="AS29" s="458">
        <v>2962</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2741623</v>
      </c>
      <c r="BO29" s="408"/>
      <c r="BP29" s="408"/>
      <c r="BQ29" s="408"/>
      <c r="BR29" s="408"/>
      <c r="BS29" s="408"/>
      <c r="BT29" s="408"/>
      <c r="BU29" s="409"/>
      <c r="BV29" s="407">
        <v>2736827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7">
        <v>96.6</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1617866</v>
      </c>
      <c r="BO30" s="530"/>
      <c r="BP30" s="530"/>
      <c r="BQ30" s="530"/>
      <c r="BR30" s="530"/>
      <c r="BS30" s="530"/>
      <c r="BT30" s="530"/>
      <c r="BU30" s="531"/>
      <c r="BV30" s="529">
        <v>1465794</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198</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岩手県市町村総合事務組合（一般会計）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岩泉農業振興公社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国民健康保険特別会計（診療施設勘定）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IF('各会計、関係団体の財政状況及び健全化判断比率'!B35="","",'各会計、関係団体の財政状況及び健全化判断比率'!B35)</f>
        <v>観光事業特別会計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岩手県市町村総合事務組合（特別会計）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岩泉ホールディングス</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介護保険特別会計（事業勘定）</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宮古地区広域行政組合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介護保険特別会計（サービス事業勘定）</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岩手県沿岸知的障害児施設組合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6</v>
      </c>
      <c r="V38" s="597"/>
      <c r="W38" s="598" t="str">
        <f>IF('各会計、関係団体の財政状況及び健全化判断比率'!B32="","",'各会計、関係団体の財政状況及び健全化判断比率'!B32)</f>
        <v>後期高齢者医療特別会計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岩手県後期高齢者医療広域連合（一般会計）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岩手県後期高齢者医療広域連合（特別会計）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MSFsXxnRK3TDIjSmW4DwL+xGEXwePGiL6e0OGaNcMUO0NHKuKVPGZ97q6e/7yVcTsGCVQEHBrov3slY9tG6E4Q==" saltValue="Xgk94CAC0OxufL7srVX2I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151" t="s">
        <v>554</v>
      </c>
      <c r="D34" s="1151"/>
      <c r="E34" s="1152"/>
      <c r="F34" s="32">
        <v>28.08</v>
      </c>
      <c r="G34" s="33">
        <v>14.04</v>
      </c>
      <c r="H34" s="33">
        <v>11.19</v>
      </c>
      <c r="I34" s="33">
        <v>9.8699999999999992</v>
      </c>
      <c r="J34" s="34">
        <v>10.35</v>
      </c>
      <c r="K34" s="22"/>
      <c r="L34" s="22"/>
      <c r="M34" s="22"/>
      <c r="N34" s="22"/>
      <c r="O34" s="22"/>
      <c r="P34" s="22"/>
    </row>
    <row r="35" spans="1:16" ht="39" customHeight="1">
      <c r="A35" s="22"/>
      <c r="B35" s="35"/>
      <c r="C35" s="1145" t="s">
        <v>555</v>
      </c>
      <c r="D35" s="1146"/>
      <c r="E35" s="1147"/>
      <c r="F35" s="36" t="s">
        <v>507</v>
      </c>
      <c r="G35" s="37" t="s">
        <v>507</v>
      </c>
      <c r="H35" s="37">
        <v>4.7</v>
      </c>
      <c r="I35" s="37">
        <v>4.21</v>
      </c>
      <c r="J35" s="38">
        <v>4.09</v>
      </c>
      <c r="K35" s="22"/>
      <c r="L35" s="22"/>
      <c r="M35" s="22"/>
      <c r="N35" s="22"/>
      <c r="O35" s="22"/>
      <c r="P35" s="22"/>
    </row>
    <row r="36" spans="1:16" ht="39" customHeight="1">
      <c r="A36" s="22"/>
      <c r="B36" s="35"/>
      <c r="C36" s="1145" t="s">
        <v>556</v>
      </c>
      <c r="D36" s="1146"/>
      <c r="E36" s="1147"/>
      <c r="F36" s="36">
        <v>0.55000000000000004</v>
      </c>
      <c r="G36" s="37">
        <v>0.32</v>
      </c>
      <c r="H36" s="37">
        <v>0.89</v>
      </c>
      <c r="I36" s="37">
        <v>1</v>
      </c>
      <c r="J36" s="38">
        <v>1.18</v>
      </c>
      <c r="K36" s="22"/>
      <c r="L36" s="22"/>
      <c r="M36" s="22"/>
      <c r="N36" s="22"/>
      <c r="O36" s="22"/>
      <c r="P36" s="22"/>
    </row>
    <row r="37" spans="1:16" ht="39" customHeight="1">
      <c r="A37" s="22"/>
      <c r="B37" s="35"/>
      <c r="C37" s="1145" t="s">
        <v>557</v>
      </c>
      <c r="D37" s="1146"/>
      <c r="E37" s="1147"/>
      <c r="F37" s="36">
        <v>0.01</v>
      </c>
      <c r="G37" s="37">
        <v>0.24</v>
      </c>
      <c r="H37" s="37">
        <v>0.37</v>
      </c>
      <c r="I37" s="37">
        <v>0.6</v>
      </c>
      <c r="J37" s="38">
        <v>0.46</v>
      </c>
      <c r="K37" s="22"/>
      <c r="L37" s="22"/>
      <c r="M37" s="22"/>
      <c r="N37" s="22"/>
      <c r="O37" s="22"/>
      <c r="P37" s="22"/>
    </row>
    <row r="38" spans="1:16" ht="39" customHeight="1">
      <c r="A38" s="22"/>
      <c r="B38" s="35"/>
      <c r="C38" s="1145" t="s">
        <v>558</v>
      </c>
      <c r="D38" s="1146"/>
      <c r="E38" s="1147"/>
      <c r="F38" s="36">
        <v>0.2</v>
      </c>
      <c r="G38" s="37">
        <v>0.27</v>
      </c>
      <c r="H38" s="37">
        <v>0.3</v>
      </c>
      <c r="I38" s="37">
        <v>0.17</v>
      </c>
      <c r="J38" s="38">
        <v>0.12</v>
      </c>
      <c r="K38" s="22"/>
      <c r="L38" s="22"/>
      <c r="M38" s="22"/>
      <c r="N38" s="22"/>
      <c r="O38" s="22"/>
      <c r="P38" s="22"/>
    </row>
    <row r="39" spans="1:16" ht="39" customHeight="1">
      <c r="A39" s="22"/>
      <c r="B39" s="35"/>
      <c r="C39" s="1145" t="s">
        <v>559</v>
      </c>
      <c r="D39" s="1146"/>
      <c r="E39" s="1147"/>
      <c r="F39" s="36">
        <v>0.17</v>
      </c>
      <c r="G39" s="37">
        <v>0.15</v>
      </c>
      <c r="H39" s="37">
        <v>0.17</v>
      </c>
      <c r="I39" s="37">
        <v>0.12</v>
      </c>
      <c r="J39" s="38">
        <v>0.09</v>
      </c>
      <c r="K39" s="22"/>
      <c r="L39" s="22"/>
      <c r="M39" s="22"/>
      <c r="N39" s="22"/>
      <c r="O39" s="22"/>
      <c r="P39" s="22"/>
    </row>
    <row r="40" spans="1:16" ht="39" customHeight="1">
      <c r="A40" s="22"/>
      <c r="B40" s="35"/>
      <c r="C40" s="1145" t="s">
        <v>560</v>
      </c>
      <c r="D40" s="1146"/>
      <c r="E40" s="1147"/>
      <c r="F40" s="36">
        <v>0</v>
      </c>
      <c r="G40" s="37">
        <v>0.02</v>
      </c>
      <c r="H40" s="37">
        <v>0.01</v>
      </c>
      <c r="I40" s="37">
        <v>0.01</v>
      </c>
      <c r="J40" s="38">
        <v>0.01</v>
      </c>
      <c r="K40" s="22"/>
      <c r="L40" s="22"/>
      <c r="M40" s="22"/>
      <c r="N40" s="22"/>
      <c r="O40" s="22"/>
      <c r="P40" s="22"/>
    </row>
    <row r="41" spans="1:16" ht="39" customHeight="1">
      <c r="A41" s="22"/>
      <c r="B41" s="35"/>
      <c r="C41" s="1145" t="s">
        <v>561</v>
      </c>
      <c r="D41" s="1146"/>
      <c r="E41" s="1147"/>
      <c r="F41" s="36">
        <v>0.04</v>
      </c>
      <c r="G41" s="37">
        <v>0.04</v>
      </c>
      <c r="H41" s="37">
        <v>0.09</v>
      </c>
      <c r="I41" s="37">
        <v>0.08</v>
      </c>
      <c r="J41" s="38">
        <v>0</v>
      </c>
      <c r="K41" s="22"/>
      <c r="L41" s="22"/>
      <c r="M41" s="22"/>
      <c r="N41" s="22"/>
      <c r="O41" s="22"/>
      <c r="P41" s="22"/>
    </row>
    <row r="42" spans="1:16" ht="39" customHeight="1">
      <c r="A42" s="22"/>
      <c r="B42" s="39"/>
      <c r="C42" s="1145" t="s">
        <v>562</v>
      </c>
      <c r="D42" s="1146"/>
      <c r="E42" s="1147"/>
      <c r="F42" s="36" t="s">
        <v>507</v>
      </c>
      <c r="G42" s="37" t="s">
        <v>507</v>
      </c>
      <c r="H42" s="37" t="s">
        <v>507</v>
      </c>
      <c r="I42" s="37" t="s">
        <v>507</v>
      </c>
      <c r="J42" s="38" t="s">
        <v>507</v>
      </c>
      <c r="K42" s="22"/>
      <c r="L42" s="22"/>
      <c r="M42" s="22"/>
      <c r="N42" s="22"/>
      <c r="O42" s="22"/>
      <c r="P42" s="22"/>
    </row>
    <row r="43" spans="1:16" ht="39" customHeight="1" thickBot="1">
      <c r="A43" s="22"/>
      <c r="B43" s="40"/>
      <c r="C43" s="1148" t="s">
        <v>563</v>
      </c>
      <c r="D43" s="1149"/>
      <c r="E43" s="1150"/>
      <c r="F43" s="41">
        <v>0.28999999999999998</v>
      </c>
      <c r="G43" s="42">
        <v>1.21</v>
      </c>
      <c r="H43" s="42">
        <v>0.05</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PF/VLU/H3vRhy0kU4JwgL8velN/2sjv6HqD7fmUxs3DKjaUJsPZGaDUC8KvI0b2StlXLscs/45QDtG4vmz8tqw==" saltValue="B0ETee7afuuB91jCxyvU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153" t="s">
        <v>11</v>
      </c>
      <c r="C45" s="1154"/>
      <c r="D45" s="58"/>
      <c r="E45" s="1159" t="s">
        <v>12</v>
      </c>
      <c r="F45" s="1159"/>
      <c r="G45" s="1159"/>
      <c r="H45" s="1159"/>
      <c r="I45" s="1159"/>
      <c r="J45" s="1160"/>
      <c r="K45" s="59">
        <v>1766</v>
      </c>
      <c r="L45" s="60">
        <v>1818</v>
      </c>
      <c r="M45" s="60">
        <v>1859</v>
      </c>
      <c r="N45" s="60">
        <v>1843</v>
      </c>
      <c r="O45" s="61">
        <v>1893</v>
      </c>
      <c r="P45" s="48"/>
      <c r="Q45" s="48"/>
      <c r="R45" s="48"/>
      <c r="S45" s="48"/>
      <c r="T45" s="48"/>
      <c r="U45" s="48"/>
    </row>
    <row r="46" spans="1:21" ht="30.75" customHeight="1">
      <c r="A46" s="48"/>
      <c r="B46" s="1155"/>
      <c r="C46" s="1156"/>
      <c r="D46" s="62"/>
      <c r="E46" s="1161" t="s">
        <v>13</v>
      </c>
      <c r="F46" s="1161"/>
      <c r="G46" s="1161"/>
      <c r="H46" s="1161"/>
      <c r="I46" s="1161"/>
      <c r="J46" s="1162"/>
      <c r="K46" s="63" t="s">
        <v>507</v>
      </c>
      <c r="L46" s="64" t="s">
        <v>507</v>
      </c>
      <c r="M46" s="64" t="s">
        <v>507</v>
      </c>
      <c r="N46" s="64" t="s">
        <v>507</v>
      </c>
      <c r="O46" s="65" t="s">
        <v>507</v>
      </c>
      <c r="P46" s="48"/>
      <c r="Q46" s="48"/>
      <c r="R46" s="48"/>
      <c r="S46" s="48"/>
      <c r="T46" s="48"/>
      <c r="U46" s="48"/>
    </row>
    <row r="47" spans="1:21" ht="30.75" customHeight="1">
      <c r="A47" s="48"/>
      <c r="B47" s="1155"/>
      <c r="C47" s="1156"/>
      <c r="D47" s="62"/>
      <c r="E47" s="1161" t="s">
        <v>14</v>
      </c>
      <c r="F47" s="1161"/>
      <c r="G47" s="1161"/>
      <c r="H47" s="1161"/>
      <c r="I47" s="1161"/>
      <c r="J47" s="1162"/>
      <c r="K47" s="63" t="s">
        <v>507</v>
      </c>
      <c r="L47" s="64" t="s">
        <v>507</v>
      </c>
      <c r="M47" s="64" t="s">
        <v>507</v>
      </c>
      <c r="N47" s="64" t="s">
        <v>507</v>
      </c>
      <c r="O47" s="65" t="s">
        <v>507</v>
      </c>
      <c r="P47" s="48"/>
      <c r="Q47" s="48"/>
      <c r="R47" s="48"/>
      <c r="S47" s="48"/>
      <c r="T47" s="48"/>
      <c r="U47" s="48"/>
    </row>
    <row r="48" spans="1:21" ht="30.75" customHeight="1">
      <c r="A48" s="48"/>
      <c r="B48" s="1155"/>
      <c r="C48" s="1156"/>
      <c r="D48" s="62"/>
      <c r="E48" s="1161" t="s">
        <v>15</v>
      </c>
      <c r="F48" s="1161"/>
      <c r="G48" s="1161"/>
      <c r="H48" s="1161"/>
      <c r="I48" s="1161"/>
      <c r="J48" s="1162"/>
      <c r="K48" s="63">
        <v>205</v>
      </c>
      <c r="L48" s="64">
        <v>217</v>
      </c>
      <c r="M48" s="64">
        <v>233</v>
      </c>
      <c r="N48" s="64">
        <v>234</v>
      </c>
      <c r="O48" s="65">
        <v>232</v>
      </c>
      <c r="P48" s="48"/>
      <c r="Q48" s="48"/>
      <c r="R48" s="48"/>
      <c r="S48" s="48"/>
      <c r="T48" s="48"/>
      <c r="U48" s="48"/>
    </row>
    <row r="49" spans="1:21" ht="30.75" customHeight="1">
      <c r="A49" s="48"/>
      <c r="B49" s="1155"/>
      <c r="C49" s="1156"/>
      <c r="D49" s="62"/>
      <c r="E49" s="1161" t="s">
        <v>16</v>
      </c>
      <c r="F49" s="1161"/>
      <c r="G49" s="1161"/>
      <c r="H49" s="1161"/>
      <c r="I49" s="1161"/>
      <c r="J49" s="1162"/>
      <c r="K49" s="63">
        <v>3</v>
      </c>
      <c r="L49" s="64">
        <v>3</v>
      </c>
      <c r="M49" s="64">
        <v>3</v>
      </c>
      <c r="N49" s="64">
        <v>3</v>
      </c>
      <c r="O49" s="65">
        <v>3</v>
      </c>
      <c r="P49" s="48"/>
      <c r="Q49" s="48"/>
      <c r="R49" s="48"/>
      <c r="S49" s="48"/>
      <c r="T49" s="48"/>
      <c r="U49" s="48"/>
    </row>
    <row r="50" spans="1:21" ht="30.75" customHeight="1">
      <c r="A50" s="48"/>
      <c r="B50" s="1155"/>
      <c r="C50" s="1156"/>
      <c r="D50" s="62"/>
      <c r="E50" s="1161" t="s">
        <v>17</v>
      </c>
      <c r="F50" s="1161"/>
      <c r="G50" s="1161"/>
      <c r="H50" s="1161"/>
      <c r="I50" s="1161"/>
      <c r="J50" s="1162"/>
      <c r="K50" s="63">
        <v>35</v>
      </c>
      <c r="L50" s="64">
        <v>33</v>
      </c>
      <c r="M50" s="64">
        <v>37</v>
      </c>
      <c r="N50" s="64">
        <v>40</v>
      </c>
      <c r="O50" s="65">
        <v>41</v>
      </c>
      <c r="P50" s="48"/>
      <c r="Q50" s="48"/>
      <c r="R50" s="48"/>
      <c r="S50" s="48"/>
      <c r="T50" s="48"/>
      <c r="U50" s="48"/>
    </row>
    <row r="51" spans="1:21" ht="30.75" customHeight="1">
      <c r="A51" s="48"/>
      <c r="B51" s="1157"/>
      <c r="C51" s="1158"/>
      <c r="D51" s="66"/>
      <c r="E51" s="1161" t="s">
        <v>18</v>
      </c>
      <c r="F51" s="1161"/>
      <c r="G51" s="1161"/>
      <c r="H51" s="1161"/>
      <c r="I51" s="1161"/>
      <c r="J51" s="1162"/>
      <c r="K51" s="63" t="s">
        <v>507</v>
      </c>
      <c r="L51" s="64" t="s">
        <v>507</v>
      </c>
      <c r="M51" s="64" t="s">
        <v>507</v>
      </c>
      <c r="N51" s="64" t="s">
        <v>507</v>
      </c>
      <c r="O51" s="65" t="s">
        <v>507</v>
      </c>
      <c r="P51" s="48"/>
      <c r="Q51" s="48"/>
      <c r="R51" s="48"/>
      <c r="S51" s="48"/>
      <c r="T51" s="48"/>
      <c r="U51" s="48"/>
    </row>
    <row r="52" spans="1:21" ht="30.75" customHeight="1">
      <c r="A52" s="48"/>
      <c r="B52" s="1163" t="s">
        <v>19</v>
      </c>
      <c r="C52" s="1164"/>
      <c r="D52" s="66"/>
      <c r="E52" s="1161" t="s">
        <v>20</v>
      </c>
      <c r="F52" s="1161"/>
      <c r="G52" s="1161"/>
      <c r="H52" s="1161"/>
      <c r="I52" s="1161"/>
      <c r="J52" s="1162"/>
      <c r="K52" s="63">
        <v>1473</v>
      </c>
      <c r="L52" s="64">
        <v>1437</v>
      </c>
      <c r="M52" s="64">
        <v>1455</v>
      </c>
      <c r="N52" s="64">
        <v>1488</v>
      </c>
      <c r="O52" s="65">
        <v>1568</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536</v>
      </c>
      <c r="L53" s="69">
        <v>634</v>
      </c>
      <c r="M53" s="69">
        <v>677</v>
      </c>
      <c r="N53" s="69">
        <v>632</v>
      </c>
      <c r="O53" s="70">
        <v>601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564</v>
      </c>
      <c r="P56" s="48"/>
      <c r="Q56" s="48"/>
      <c r="R56" s="48"/>
      <c r="S56" s="48"/>
      <c r="T56" s="48"/>
      <c r="U56" s="48"/>
    </row>
    <row r="57" spans="1:21" ht="31.5" customHeight="1" thickBot="1">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HOHSCQTlZEYv2L7WyG/NmCrpcKtIgWOKVWvk9EDZRkCalSR8+XOTRH/ebudgSc97d4Bpx6zfjhRpPWlLsezVQ==" saltValue="WGdSJVybekFHOw9Y6nMYQ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548</v>
      </c>
      <c r="J40" s="103" t="s">
        <v>549</v>
      </c>
      <c r="K40" s="103" t="s">
        <v>550</v>
      </c>
      <c r="L40" s="103" t="s">
        <v>551</v>
      </c>
      <c r="M40" s="104" t="s">
        <v>552</v>
      </c>
    </row>
    <row r="41" spans="2:13" ht="27.75" customHeight="1">
      <c r="B41" s="1184" t="s">
        <v>32</v>
      </c>
      <c r="C41" s="1185"/>
      <c r="D41" s="105"/>
      <c r="E41" s="1190" t="s">
        <v>33</v>
      </c>
      <c r="F41" s="1190"/>
      <c r="G41" s="1190"/>
      <c r="H41" s="1191"/>
      <c r="I41" s="355">
        <v>15678</v>
      </c>
      <c r="J41" s="356">
        <v>15259</v>
      </c>
      <c r="K41" s="356">
        <v>14551</v>
      </c>
      <c r="L41" s="356">
        <v>13780</v>
      </c>
      <c r="M41" s="357">
        <v>12742</v>
      </c>
    </row>
    <row r="42" spans="2:13" ht="27.75" customHeight="1">
      <c r="B42" s="1186"/>
      <c r="C42" s="1187"/>
      <c r="D42" s="106"/>
      <c r="E42" s="1192" t="s">
        <v>34</v>
      </c>
      <c r="F42" s="1192"/>
      <c r="G42" s="1192"/>
      <c r="H42" s="1193"/>
      <c r="I42" s="358">
        <v>285</v>
      </c>
      <c r="J42" s="359">
        <v>261</v>
      </c>
      <c r="K42" s="359">
        <v>236</v>
      </c>
      <c r="L42" s="359">
        <v>147</v>
      </c>
      <c r="M42" s="360">
        <v>125</v>
      </c>
    </row>
    <row r="43" spans="2:13" ht="27.75" customHeight="1">
      <c r="B43" s="1186"/>
      <c r="C43" s="1187"/>
      <c r="D43" s="106"/>
      <c r="E43" s="1192" t="s">
        <v>35</v>
      </c>
      <c r="F43" s="1192"/>
      <c r="G43" s="1192"/>
      <c r="H43" s="1193"/>
      <c r="I43" s="358">
        <v>1465</v>
      </c>
      <c r="J43" s="359">
        <v>1449</v>
      </c>
      <c r="K43" s="359">
        <v>1395</v>
      </c>
      <c r="L43" s="359">
        <v>1265</v>
      </c>
      <c r="M43" s="360">
        <v>1182</v>
      </c>
    </row>
    <row r="44" spans="2:13" ht="27.75" customHeight="1">
      <c r="B44" s="1186"/>
      <c r="C44" s="1187"/>
      <c r="D44" s="106"/>
      <c r="E44" s="1192" t="s">
        <v>36</v>
      </c>
      <c r="F44" s="1192"/>
      <c r="G44" s="1192"/>
      <c r="H44" s="1193"/>
      <c r="I44" s="358">
        <v>14</v>
      </c>
      <c r="J44" s="359">
        <v>12</v>
      </c>
      <c r="K44" s="359">
        <v>9</v>
      </c>
      <c r="L44" s="359">
        <v>7</v>
      </c>
      <c r="M44" s="360">
        <v>4</v>
      </c>
    </row>
    <row r="45" spans="2:13" ht="27.75" customHeight="1">
      <c r="B45" s="1186"/>
      <c r="C45" s="1187"/>
      <c r="D45" s="106"/>
      <c r="E45" s="1192" t="s">
        <v>37</v>
      </c>
      <c r="F45" s="1192"/>
      <c r="G45" s="1192"/>
      <c r="H45" s="1193"/>
      <c r="I45" s="358">
        <v>909</v>
      </c>
      <c r="J45" s="359">
        <v>934</v>
      </c>
      <c r="K45" s="359">
        <v>983</v>
      </c>
      <c r="L45" s="359">
        <v>951</v>
      </c>
      <c r="M45" s="360">
        <v>996</v>
      </c>
    </row>
    <row r="46" spans="2:13" ht="27.75" customHeight="1">
      <c r="B46" s="1186"/>
      <c r="C46" s="1187"/>
      <c r="D46" s="107"/>
      <c r="E46" s="1192" t="s">
        <v>38</v>
      </c>
      <c r="F46" s="1192"/>
      <c r="G46" s="1192"/>
      <c r="H46" s="1193"/>
      <c r="I46" s="358">
        <v>0</v>
      </c>
      <c r="J46" s="359">
        <v>0</v>
      </c>
      <c r="K46" s="359" t="s">
        <v>507</v>
      </c>
      <c r="L46" s="359" t="s">
        <v>507</v>
      </c>
      <c r="M46" s="360" t="s">
        <v>507</v>
      </c>
    </row>
    <row r="47" spans="2:13" ht="27.75" customHeight="1">
      <c r="B47" s="1186"/>
      <c r="C47" s="1187"/>
      <c r="D47" s="108"/>
      <c r="E47" s="1194" t="s">
        <v>39</v>
      </c>
      <c r="F47" s="1195"/>
      <c r="G47" s="1195"/>
      <c r="H47" s="1196"/>
      <c r="I47" s="358" t="s">
        <v>507</v>
      </c>
      <c r="J47" s="359" t="s">
        <v>507</v>
      </c>
      <c r="K47" s="359" t="s">
        <v>507</v>
      </c>
      <c r="L47" s="359" t="s">
        <v>507</v>
      </c>
      <c r="M47" s="360" t="s">
        <v>507</v>
      </c>
    </row>
    <row r="48" spans="2:13" ht="27.75" customHeight="1">
      <c r="B48" s="1186"/>
      <c r="C48" s="1187"/>
      <c r="D48" s="106"/>
      <c r="E48" s="1192" t="s">
        <v>40</v>
      </c>
      <c r="F48" s="1192"/>
      <c r="G48" s="1192"/>
      <c r="H48" s="1193"/>
      <c r="I48" s="358" t="s">
        <v>507</v>
      </c>
      <c r="J48" s="359" t="s">
        <v>507</v>
      </c>
      <c r="K48" s="359" t="s">
        <v>507</v>
      </c>
      <c r="L48" s="359" t="s">
        <v>507</v>
      </c>
      <c r="M48" s="360" t="s">
        <v>507</v>
      </c>
    </row>
    <row r="49" spans="2:13" ht="27.75" customHeight="1">
      <c r="B49" s="1188"/>
      <c r="C49" s="1189"/>
      <c r="D49" s="106"/>
      <c r="E49" s="1192" t="s">
        <v>41</v>
      </c>
      <c r="F49" s="1192"/>
      <c r="G49" s="1192"/>
      <c r="H49" s="1193"/>
      <c r="I49" s="358" t="s">
        <v>507</v>
      </c>
      <c r="J49" s="359" t="s">
        <v>507</v>
      </c>
      <c r="K49" s="359" t="s">
        <v>507</v>
      </c>
      <c r="L49" s="359" t="s">
        <v>507</v>
      </c>
      <c r="M49" s="360" t="s">
        <v>507</v>
      </c>
    </row>
    <row r="50" spans="2:13" ht="27.75" customHeight="1">
      <c r="B50" s="1197" t="s">
        <v>42</v>
      </c>
      <c r="C50" s="1198"/>
      <c r="D50" s="109"/>
      <c r="E50" s="1192" t="s">
        <v>43</v>
      </c>
      <c r="F50" s="1192"/>
      <c r="G50" s="1192"/>
      <c r="H50" s="1193"/>
      <c r="I50" s="358">
        <v>5371</v>
      </c>
      <c r="J50" s="359">
        <v>6016</v>
      </c>
      <c r="K50" s="359">
        <v>6274</v>
      </c>
      <c r="L50" s="359">
        <v>6956</v>
      </c>
      <c r="M50" s="360">
        <v>7351</v>
      </c>
    </row>
    <row r="51" spans="2:13" ht="27.75" customHeight="1">
      <c r="B51" s="1186"/>
      <c r="C51" s="1187"/>
      <c r="D51" s="106"/>
      <c r="E51" s="1192" t="s">
        <v>44</v>
      </c>
      <c r="F51" s="1192"/>
      <c r="G51" s="1192"/>
      <c r="H51" s="1193"/>
      <c r="I51" s="358">
        <v>54</v>
      </c>
      <c r="J51" s="359">
        <v>48</v>
      </c>
      <c r="K51" s="359">
        <v>42</v>
      </c>
      <c r="L51" s="359">
        <v>69</v>
      </c>
      <c r="M51" s="360">
        <v>60</v>
      </c>
    </row>
    <row r="52" spans="2:13" ht="27.75" customHeight="1">
      <c r="B52" s="1188"/>
      <c r="C52" s="1189"/>
      <c r="D52" s="106"/>
      <c r="E52" s="1192" t="s">
        <v>45</v>
      </c>
      <c r="F52" s="1192"/>
      <c r="G52" s="1192"/>
      <c r="H52" s="1193"/>
      <c r="I52" s="358">
        <v>12726</v>
      </c>
      <c r="J52" s="359">
        <v>12669</v>
      </c>
      <c r="K52" s="359">
        <v>12347</v>
      </c>
      <c r="L52" s="359">
        <v>11670</v>
      </c>
      <c r="M52" s="360">
        <v>10666</v>
      </c>
    </row>
    <row r="53" spans="2:13" ht="27.75" customHeight="1" thickBot="1">
      <c r="B53" s="1199" t="s">
        <v>46</v>
      </c>
      <c r="C53" s="1200"/>
      <c r="D53" s="110"/>
      <c r="E53" s="1201" t="s">
        <v>47</v>
      </c>
      <c r="F53" s="1201"/>
      <c r="G53" s="1201"/>
      <c r="H53" s="1202"/>
      <c r="I53" s="361">
        <v>201</v>
      </c>
      <c r="J53" s="362">
        <v>-818</v>
      </c>
      <c r="K53" s="362">
        <v>-1490</v>
      </c>
      <c r="L53" s="362">
        <v>-2544</v>
      </c>
      <c r="M53" s="363">
        <v>-3028</v>
      </c>
    </row>
    <row r="54" spans="2:13" ht="27.75" customHeight="1">
      <c r="B54" s="111" t="s">
        <v>48</v>
      </c>
      <c r="C54" s="112"/>
      <c r="D54" s="112"/>
      <c r="E54" s="113"/>
      <c r="F54" s="113"/>
      <c r="G54" s="113"/>
      <c r="H54" s="113"/>
      <c r="I54" s="114"/>
      <c r="J54" s="114"/>
      <c r="K54" s="114"/>
      <c r="L54" s="114"/>
      <c r="M54" s="114"/>
    </row>
    <row r="55" spans="2:13"/>
  </sheetData>
  <sheetProtection algorithmName="SHA-512" hashValue="ROt1osOUuljFQPsWZaPa0ZFUanULc89aiyTyjA2psj2D4o1Ed3kVB0nQVDv9Tnsegm33S30/FvBeVIrhQcCvMw==" saltValue="eY4Un6ktUByRU+KJz+Gt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550</v>
      </c>
      <c r="G54" s="119" t="s">
        <v>551</v>
      </c>
      <c r="H54" s="120" t="s">
        <v>552</v>
      </c>
    </row>
    <row r="55" spans="2:8" ht="52.5" customHeight="1">
      <c r="B55" s="121"/>
      <c r="C55" s="1211" t="s">
        <v>50</v>
      </c>
      <c r="D55" s="1211"/>
      <c r="E55" s="1212"/>
      <c r="F55" s="122">
        <v>2190</v>
      </c>
      <c r="G55" s="122">
        <v>2250</v>
      </c>
      <c r="H55" s="123">
        <v>2564</v>
      </c>
    </row>
    <row r="56" spans="2:8" ht="52.5" customHeight="1">
      <c r="B56" s="124"/>
      <c r="C56" s="1213" t="s">
        <v>51</v>
      </c>
      <c r="D56" s="1213"/>
      <c r="E56" s="1214"/>
      <c r="F56" s="125">
        <v>2640</v>
      </c>
      <c r="G56" s="125">
        <v>2737</v>
      </c>
      <c r="H56" s="126">
        <v>2742</v>
      </c>
    </row>
    <row r="57" spans="2:8" ht="53.25" customHeight="1">
      <c r="B57" s="124"/>
      <c r="C57" s="1215" t="s">
        <v>52</v>
      </c>
      <c r="D57" s="1215"/>
      <c r="E57" s="1216"/>
      <c r="F57" s="127">
        <v>969</v>
      </c>
      <c r="G57" s="127">
        <v>1466</v>
      </c>
      <c r="H57" s="128">
        <v>1618</v>
      </c>
    </row>
    <row r="58" spans="2:8" ht="45.75" customHeight="1">
      <c r="B58" s="129"/>
      <c r="C58" s="1203" t="s">
        <v>578</v>
      </c>
      <c r="D58" s="1204"/>
      <c r="E58" s="1205"/>
      <c r="F58" s="130">
        <v>150</v>
      </c>
      <c r="G58" s="130">
        <v>1123</v>
      </c>
      <c r="H58" s="131">
        <v>1302</v>
      </c>
    </row>
    <row r="59" spans="2:8" ht="45.75" customHeight="1">
      <c r="B59" s="129"/>
      <c r="C59" s="1203" t="s">
        <v>579</v>
      </c>
      <c r="D59" s="1204"/>
      <c r="E59" s="1205"/>
      <c r="F59" s="130">
        <v>150</v>
      </c>
      <c r="G59" s="130">
        <v>149</v>
      </c>
      <c r="H59" s="131">
        <v>149</v>
      </c>
    </row>
    <row r="60" spans="2:8" ht="45.75" customHeight="1">
      <c r="B60" s="129"/>
      <c r="C60" s="1203" t="s">
        <v>580</v>
      </c>
      <c r="D60" s="1204"/>
      <c r="E60" s="1205"/>
      <c r="F60" s="130">
        <v>50</v>
      </c>
      <c r="G60" s="130">
        <v>72</v>
      </c>
      <c r="H60" s="131">
        <v>63</v>
      </c>
    </row>
    <row r="61" spans="2:8" ht="45.75" customHeight="1">
      <c r="B61" s="129"/>
      <c r="C61" s="1203" t="s">
        <v>581</v>
      </c>
      <c r="D61" s="1204"/>
      <c r="E61" s="1205"/>
      <c r="F61" s="130">
        <v>66</v>
      </c>
      <c r="G61" s="130">
        <v>41</v>
      </c>
      <c r="H61" s="131">
        <v>58</v>
      </c>
    </row>
    <row r="62" spans="2:8" ht="45.75" customHeight="1" thickBot="1">
      <c r="B62" s="132"/>
      <c r="C62" s="1206" t="s">
        <v>582</v>
      </c>
      <c r="D62" s="1207"/>
      <c r="E62" s="1208"/>
      <c r="F62" s="133">
        <v>22</v>
      </c>
      <c r="G62" s="133">
        <v>26</v>
      </c>
      <c r="H62" s="134">
        <v>14</v>
      </c>
    </row>
    <row r="63" spans="2:8" ht="52.5" customHeight="1" thickBot="1">
      <c r="B63" s="135"/>
      <c r="C63" s="1209" t="s">
        <v>53</v>
      </c>
      <c r="D63" s="1209"/>
      <c r="E63" s="1210"/>
      <c r="F63" s="136">
        <v>5799</v>
      </c>
      <c r="G63" s="136">
        <v>6453</v>
      </c>
      <c r="H63" s="137">
        <v>6924</v>
      </c>
    </row>
    <row r="64" spans="2:8"/>
  </sheetData>
  <sheetProtection algorithmName="SHA-512" hashValue="GtCWFLX4WNrPvm+uVPGr5YZbav2DfdIs50vPXP2aNQzdEKdnC0g8IgHKrUuDBY6x6aoRwd99TuBUoMVP58r4fg==" saltValue="dwDseIO0N6Y3noTKOgP2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545</v>
      </c>
      <c r="G2" s="151"/>
      <c r="H2" s="152"/>
    </row>
    <row r="3" spans="1:8">
      <c r="A3" s="148" t="s">
        <v>538</v>
      </c>
      <c r="B3" s="153"/>
      <c r="C3" s="154"/>
      <c r="D3" s="155">
        <v>292302</v>
      </c>
      <c r="E3" s="156"/>
      <c r="F3" s="157">
        <v>167497</v>
      </c>
      <c r="G3" s="158"/>
      <c r="H3" s="159"/>
    </row>
    <row r="4" spans="1:8">
      <c r="A4" s="160"/>
      <c r="B4" s="161"/>
      <c r="C4" s="162"/>
      <c r="D4" s="163">
        <v>128571</v>
      </c>
      <c r="E4" s="164"/>
      <c r="F4" s="165">
        <v>82571</v>
      </c>
      <c r="G4" s="166"/>
      <c r="H4" s="167"/>
    </row>
    <row r="5" spans="1:8">
      <c r="A5" s="148" t="s">
        <v>540</v>
      </c>
      <c r="B5" s="153"/>
      <c r="C5" s="154"/>
      <c r="D5" s="155">
        <v>220473</v>
      </c>
      <c r="E5" s="156"/>
      <c r="F5" s="157">
        <v>190274</v>
      </c>
      <c r="G5" s="158"/>
      <c r="H5" s="159"/>
    </row>
    <row r="6" spans="1:8">
      <c r="A6" s="160"/>
      <c r="B6" s="161"/>
      <c r="C6" s="162"/>
      <c r="D6" s="163">
        <v>119549</v>
      </c>
      <c r="E6" s="164"/>
      <c r="F6" s="165">
        <v>88584</v>
      </c>
      <c r="G6" s="166"/>
      <c r="H6" s="167"/>
    </row>
    <row r="7" spans="1:8">
      <c r="A7" s="148" t="s">
        <v>541</v>
      </c>
      <c r="B7" s="153"/>
      <c r="C7" s="154"/>
      <c r="D7" s="155">
        <v>182801</v>
      </c>
      <c r="E7" s="156"/>
      <c r="F7" s="157">
        <v>200194</v>
      </c>
      <c r="G7" s="158"/>
      <c r="H7" s="159"/>
    </row>
    <row r="8" spans="1:8">
      <c r="A8" s="160"/>
      <c r="B8" s="161"/>
      <c r="C8" s="162"/>
      <c r="D8" s="163">
        <v>105898</v>
      </c>
      <c r="E8" s="164"/>
      <c r="F8" s="165">
        <v>106422</v>
      </c>
      <c r="G8" s="166"/>
      <c r="H8" s="167"/>
    </row>
    <row r="9" spans="1:8">
      <c r="A9" s="148" t="s">
        <v>542</v>
      </c>
      <c r="B9" s="153"/>
      <c r="C9" s="154"/>
      <c r="D9" s="155">
        <v>195137</v>
      </c>
      <c r="E9" s="156"/>
      <c r="F9" s="157">
        <v>122054</v>
      </c>
      <c r="G9" s="158"/>
      <c r="H9" s="159"/>
    </row>
    <row r="10" spans="1:8">
      <c r="A10" s="160"/>
      <c r="B10" s="161"/>
      <c r="C10" s="162"/>
      <c r="D10" s="163">
        <v>98430</v>
      </c>
      <c r="E10" s="164"/>
      <c r="F10" s="165">
        <v>68298</v>
      </c>
      <c r="G10" s="166"/>
      <c r="H10" s="167"/>
    </row>
    <row r="11" spans="1:8">
      <c r="A11" s="148" t="s">
        <v>543</v>
      </c>
      <c r="B11" s="153"/>
      <c r="C11" s="154"/>
      <c r="D11" s="155">
        <v>146727</v>
      </c>
      <c r="E11" s="156"/>
      <c r="F11" s="157">
        <v>111644</v>
      </c>
      <c r="G11" s="158"/>
      <c r="H11" s="159"/>
    </row>
    <row r="12" spans="1:8">
      <c r="A12" s="160"/>
      <c r="B12" s="161"/>
      <c r="C12" s="168"/>
      <c r="D12" s="163">
        <v>77079</v>
      </c>
      <c r="E12" s="164"/>
      <c r="F12" s="165">
        <v>66606</v>
      </c>
      <c r="G12" s="166"/>
      <c r="H12" s="167"/>
    </row>
    <row r="13" spans="1:8">
      <c r="A13" s="148"/>
      <c r="B13" s="153"/>
      <c r="C13" s="169"/>
      <c r="D13" s="170">
        <v>207488</v>
      </c>
      <c r="E13" s="171"/>
      <c r="F13" s="172">
        <v>158333</v>
      </c>
      <c r="G13" s="173"/>
      <c r="H13" s="159"/>
    </row>
    <row r="14" spans="1:8">
      <c r="A14" s="160"/>
      <c r="B14" s="161"/>
      <c r="C14" s="162"/>
      <c r="D14" s="163">
        <v>105905</v>
      </c>
      <c r="E14" s="164"/>
      <c r="F14" s="165">
        <v>82496</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28.08</v>
      </c>
      <c r="C19" s="174">
        <f>ROUND(VALUE(SUBSTITUTE(実質収支比率等に係る経年分析!G$48,"▲","-")),2)</f>
        <v>14.05</v>
      </c>
      <c r="D19" s="174">
        <f>ROUND(VALUE(SUBSTITUTE(実質収支比率等に係る経年分析!H$48,"▲","-")),2)</f>
        <v>11.19</v>
      </c>
      <c r="E19" s="174">
        <f>ROUND(VALUE(SUBSTITUTE(実質収支比率等に係る経年分析!I$48,"▲","-")),2)</f>
        <v>9.8800000000000008</v>
      </c>
      <c r="F19" s="174">
        <f>ROUND(VALUE(SUBSTITUTE(実質収支比率等に係る経年分析!J$48,"▲","-")),2)</f>
        <v>10.36</v>
      </c>
    </row>
    <row r="20" spans="1:11">
      <c r="A20" s="174" t="s">
        <v>57</v>
      </c>
      <c r="B20" s="174">
        <f>ROUND(VALUE(SUBSTITUTE(実質収支比率等に係る経年分析!F$47,"▲","-")),2)</f>
        <v>23.16</v>
      </c>
      <c r="C20" s="174">
        <f>ROUND(VALUE(SUBSTITUTE(実質収支比率等に係る経年分析!G$47,"▲","-")),2)</f>
        <v>33.71</v>
      </c>
      <c r="D20" s="174">
        <f>ROUND(VALUE(SUBSTITUTE(実質収支比率等に係る経年分析!H$47,"▲","-")),2)</f>
        <v>36.65</v>
      </c>
      <c r="E20" s="174">
        <f>ROUND(VALUE(SUBSTITUTE(実質収支比率等に係る経年分析!I$47,"▲","-")),2)</f>
        <v>35.39</v>
      </c>
      <c r="F20" s="174">
        <f>ROUND(VALUE(SUBSTITUTE(実質収支比率等に係る経年分析!J$47,"▲","-")),2)</f>
        <v>40.85</v>
      </c>
    </row>
    <row r="21" spans="1:11">
      <c r="A21" s="174" t="s">
        <v>58</v>
      </c>
      <c r="B21" s="174">
        <f>IF(ISNUMBER(VALUE(SUBSTITUTE(実質収支比率等に係る経年分析!F$49,"▲","-"))),ROUND(VALUE(SUBSTITUTE(実質収支比率等に係る経年分析!F$49,"▲","-")),2),NA())</f>
        <v>28.39</v>
      </c>
      <c r="C21" s="174">
        <f>IF(ISNUMBER(VALUE(SUBSTITUTE(実質収支比率等に係る経年分析!G$49,"▲","-"))),ROUND(VALUE(SUBSTITUTE(実質収支比率等に係る経年分析!G$49,"▲","-")),2),NA())</f>
        <v>-3.27</v>
      </c>
      <c r="D21" s="174">
        <f>IF(ISNUMBER(VALUE(SUBSTITUTE(実質収支比率等に係る経年分析!H$49,"▲","-"))),ROUND(VALUE(SUBSTITUTE(実質収支比率等に係る経年分析!H$49,"▲","-")),2),NA())</f>
        <v>1.2</v>
      </c>
      <c r="E21" s="174">
        <f>IF(ISNUMBER(VALUE(SUBSTITUTE(実質収支比率等に係る経年分析!I$49,"▲","-"))),ROUND(VALUE(SUBSTITUTE(実質収支比率等に係る経年分析!I$49,"▲","-")),2),NA())</f>
        <v>0.3</v>
      </c>
      <c r="F21" s="174">
        <f>IF(ISNUMBER(VALUE(SUBSTITUTE(実質収支比率等に係る経年分析!J$49,"▲","-"))),ROUND(VALUE(SUBSTITUTE(実質収支比率等に係る経年分析!J$49,"▲","-")),2),NA())</f>
        <v>5.36</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0.28999999999999998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1.21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国民健康保険特別会計（診療施設勘定）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0.09</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介護保険特別会計（サービス事業勘定）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c r="A31" s="175" t="str">
        <f>IF(連結実質赤字比率に係る赤字・黒字の構成分析!C$39="",NA(),連結実質赤字比率に係る赤字・黒字の構成分析!C$39)</f>
        <v>公共下水道事業特別会計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c r="A32" s="175" t="str">
        <f>IF(連結実質赤字比率に係る赤字・黒字の構成分析!C$38="",NA(),連結実質赤字比率に係る赤字・黒字の構成分析!C$38)</f>
        <v>観光事業特別会計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c r="A33" s="175" t="str">
        <f>IF(連結実質赤字比率に係る赤字・黒字の構成分析!C$37="",NA(),連結実質赤字比率に係る赤字・黒字の構成分析!C$37)</f>
        <v>国民健康保険特別会計（事業勘定）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0.46</v>
      </c>
    </row>
    <row r="34" spans="1:16">
      <c r="A34" s="175" t="str">
        <f>IF(連結実質赤字比率に係る赤字・黒字の構成分析!C$36="",NA(),連結実質赤字比率に係る赤字・黒字の構成分析!C$36)</f>
        <v>介護保険特別会計（事業勘定）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0.55000000000000004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1.18</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4.09</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28.08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11.19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9.8699999999999992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10.35</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1473</v>
      </c>
      <c r="E42" s="176"/>
      <c r="F42" s="176"/>
      <c r="G42" s="176">
        <f>'実質公債費比率（分子）の構造'!L$52</f>
        <v>1437</v>
      </c>
      <c r="H42" s="176"/>
      <c r="I42" s="176"/>
      <c r="J42" s="176">
        <f>'実質公債費比率（分子）の構造'!M$52</f>
        <v>1455</v>
      </c>
      <c r="K42" s="176"/>
      <c r="L42" s="176"/>
      <c r="M42" s="176">
        <f>'実質公債費比率（分子）の構造'!N$52</f>
        <v>1488</v>
      </c>
      <c r="N42" s="176"/>
      <c r="O42" s="176"/>
      <c r="P42" s="176">
        <f>'実質公債費比率（分子）の構造'!O$52</f>
        <v>1568</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35</v>
      </c>
      <c r="C44" s="176"/>
      <c r="D44" s="176"/>
      <c r="E44" s="176">
        <f>'実質公債費比率（分子）の構造'!L$50</f>
        <v>33</v>
      </c>
      <c r="F44" s="176"/>
      <c r="G44" s="176"/>
      <c r="H44" s="176">
        <f>'実質公債費比率（分子）の構造'!M$50</f>
        <v>37</v>
      </c>
      <c r="I44" s="176"/>
      <c r="J44" s="176"/>
      <c r="K44" s="176">
        <f>'実質公債費比率（分子）の構造'!N$50</f>
        <v>40</v>
      </c>
      <c r="L44" s="176"/>
      <c r="M44" s="176"/>
      <c r="N44" s="176">
        <f>'実質公債費比率（分子）の構造'!O$50</f>
        <v>41</v>
      </c>
      <c r="O44" s="176"/>
      <c r="P44" s="176"/>
    </row>
    <row r="45" spans="1:16">
      <c r="A45" s="176" t="s">
        <v>68</v>
      </c>
      <c r="B45" s="176">
        <f>'実質公債費比率（分子）の構造'!K$49</f>
        <v>3</v>
      </c>
      <c r="C45" s="176"/>
      <c r="D45" s="176"/>
      <c r="E45" s="176">
        <f>'実質公債費比率（分子）の構造'!L$49</f>
        <v>3</v>
      </c>
      <c r="F45" s="176"/>
      <c r="G45" s="176"/>
      <c r="H45" s="176">
        <f>'実質公債費比率（分子）の構造'!M$49</f>
        <v>3</v>
      </c>
      <c r="I45" s="176"/>
      <c r="J45" s="176"/>
      <c r="K45" s="176">
        <f>'実質公債費比率（分子）の構造'!N$49</f>
        <v>3</v>
      </c>
      <c r="L45" s="176"/>
      <c r="M45" s="176"/>
      <c r="N45" s="176">
        <f>'実質公債費比率（分子）の構造'!O$49</f>
        <v>3</v>
      </c>
      <c r="O45" s="176"/>
      <c r="P45" s="176"/>
    </row>
    <row r="46" spans="1:16">
      <c r="A46" s="176" t="s">
        <v>69</v>
      </c>
      <c r="B46" s="176">
        <f>'実質公債費比率（分子）の構造'!K$48</f>
        <v>205</v>
      </c>
      <c r="C46" s="176"/>
      <c r="D46" s="176"/>
      <c r="E46" s="176">
        <f>'実質公債費比率（分子）の構造'!L$48</f>
        <v>217</v>
      </c>
      <c r="F46" s="176"/>
      <c r="G46" s="176"/>
      <c r="H46" s="176">
        <f>'実質公債費比率（分子）の構造'!M$48</f>
        <v>233</v>
      </c>
      <c r="I46" s="176"/>
      <c r="J46" s="176"/>
      <c r="K46" s="176">
        <f>'実質公債費比率（分子）の構造'!N$48</f>
        <v>234</v>
      </c>
      <c r="L46" s="176"/>
      <c r="M46" s="176"/>
      <c r="N46" s="176">
        <f>'実質公債費比率（分子）の構造'!O$48</f>
        <v>232</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1766</v>
      </c>
      <c r="C49" s="176"/>
      <c r="D49" s="176"/>
      <c r="E49" s="176">
        <f>'実質公債費比率（分子）の構造'!L$45</f>
        <v>1818</v>
      </c>
      <c r="F49" s="176"/>
      <c r="G49" s="176"/>
      <c r="H49" s="176">
        <f>'実質公債費比率（分子）の構造'!M$45</f>
        <v>1859</v>
      </c>
      <c r="I49" s="176"/>
      <c r="J49" s="176"/>
      <c r="K49" s="176">
        <f>'実質公債費比率（分子）の構造'!N$45</f>
        <v>1843</v>
      </c>
      <c r="L49" s="176"/>
      <c r="M49" s="176"/>
      <c r="N49" s="176">
        <f>'実質公債費比率（分子）の構造'!O$45</f>
        <v>1893</v>
      </c>
      <c r="O49" s="176"/>
      <c r="P49" s="176"/>
    </row>
    <row r="50" spans="1:16">
      <c r="A50" s="176" t="s">
        <v>73</v>
      </c>
      <c r="B50" s="176" t="e">
        <f>NA()</f>
        <v>#N/A</v>
      </c>
      <c r="C50" s="176">
        <f>IF(ISNUMBER('実質公債費比率（分子）の構造'!K$53),'実質公債費比率（分子）の構造'!K$53,NA())</f>
        <v>536</v>
      </c>
      <c r="D50" s="176" t="e">
        <f>NA()</f>
        <v>#N/A</v>
      </c>
      <c r="E50" s="176" t="e">
        <f>NA()</f>
        <v>#N/A</v>
      </c>
      <c r="F50" s="176">
        <f>IF(ISNUMBER('実質公債費比率（分子）の構造'!L$53),'実質公債費比率（分子）の構造'!L$53,NA())</f>
        <v>634</v>
      </c>
      <c r="G50" s="176" t="e">
        <f>NA()</f>
        <v>#N/A</v>
      </c>
      <c r="H50" s="176" t="e">
        <f>NA()</f>
        <v>#N/A</v>
      </c>
      <c r="I50" s="176">
        <f>IF(ISNUMBER('実質公債費比率（分子）の構造'!M$53),'実質公債費比率（分子）の構造'!M$53,NA())</f>
        <v>677</v>
      </c>
      <c r="J50" s="176" t="e">
        <f>NA()</f>
        <v>#N/A</v>
      </c>
      <c r="K50" s="176" t="e">
        <f>NA()</f>
        <v>#N/A</v>
      </c>
      <c r="L50" s="176">
        <f>IF(ISNUMBER('実質公債費比率（分子）の構造'!N$53),'実質公債費比率（分子）の構造'!N$53,NA())</f>
        <v>632</v>
      </c>
      <c r="M50" s="176" t="e">
        <f>NA()</f>
        <v>#N/A</v>
      </c>
      <c r="N50" s="176" t="e">
        <f>NA()</f>
        <v>#N/A</v>
      </c>
      <c r="O50" s="176">
        <f>IF(ISNUMBER('実質公債費比率（分子）の構造'!O$53),'実質公債費比率（分子）の構造'!O$53,NA())</f>
        <v>601</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12726</v>
      </c>
      <c r="E56" s="175"/>
      <c r="F56" s="175"/>
      <c r="G56" s="175">
        <f>'将来負担比率（分子）の構造'!J$52</f>
        <v>12669</v>
      </c>
      <c r="H56" s="175"/>
      <c r="I56" s="175"/>
      <c r="J56" s="175">
        <f>'将来負担比率（分子）の構造'!K$52</f>
        <v>12347</v>
      </c>
      <c r="K56" s="175"/>
      <c r="L56" s="175"/>
      <c r="M56" s="175">
        <f>'将来負担比率（分子）の構造'!L$52</f>
        <v>11670</v>
      </c>
      <c r="N56" s="175"/>
      <c r="O56" s="175"/>
      <c r="P56" s="175">
        <f>'将来負担比率（分子）の構造'!M$52</f>
        <v>10666</v>
      </c>
    </row>
    <row r="57" spans="1:16">
      <c r="A57" s="175" t="s">
        <v>44</v>
      </c>
      <c r="B57" s="175"/>
      <c r="C57" s="175"/>
      <c r="D57" s="175">
        <f>'将来負担比率（分子）の構造'!I$51</f>
        <v>54</v>
      </c>
      <c r="E57" s="175"/>
      <c r="F57" s="175"/>
      <c r="G57" s="175">
        <f>'将来負担比率（分子）の構造'!J$51</f>
        <v>48</v>
      </c>
      <c r="H57" s="175"/>
      <c r="I57" s="175"/>
      <c r="J57" s="175">
        <f>'将来負担比率（分子）の構造'!K$51</f>
        <v>42</v>
      </c>
      <c r="K57" s="175"/>
      <c r="L57" s="175"/>
      <c r="M57" s="175">
        <f>'将来負担比率（分子）の構造'!L$51</f>
        <v>69</v>
      </c>
      <c r="N57" s="175"/>
      <c r="O57" s="175"/>
      <c r="P57" s="175">
        <f>'将来負担比率（分子）の構造'!M$51</f>
        <v>60</v>
      </c>
    </row>
    <row r="58" spans="1:16">
      <c r="A58" s="175" t="s">
        <v>43</v>
      </c>
      <c r="B58" s="175"/>
      <c r="C58" s="175"/>
      <c r="D58" s="175">
        <f>'将来負担比率（分子）の構造'!I$50</f>
        <v>5371</v>
      </c>
      <c r="E58" s="175"/>
      <c r="F58" s="175"/>
      <c r="G58" s="175">
        <f>'将来負担比率（分子）の構造'!J$50</f>
        <v>6016</v>
      </c>
      <c r="H58" s="175"/>
      <c r="I58" s="175"/>
      <c r="J58" s="175">
        <f>'将来負担比率（分子）の構造'!K$50</f>
        <v>6274</v>
      </c>
      <c r="K58" s="175"/>
      <c r="L58" s="175"/>
      <c r="M58" s="175">
        <f>'将来負担比率（分子）の構造'!L$50</f>
        <v>6956</v>
      </c>
      <c r="N58" s="175"/>
      <c r="O58" s="175"/>
      <c r="P58" s="175">
        <f>'将来負担比率（分子）の構造'!M$50</f>
        <v>7351</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0</v>
      </c>
      <c r="C61" s="175"/>
      <c r="D61" s="175"/>
      <c r="E61" s="175">
        <f>'将来負担比率（分子）の構造'!J$46</f>
        <v>0</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909</v>
      </c>
      <c r="C62" s="175"/>
      <c r="D62" s="175"/>
      <c r="E62" s="175">
        <f>'将来負担比率（分子）の構造'!J$45</f>
        <v>934</v>
      </c>
      <c r="F62" s="175"/>
      <c r="G62" s="175"/>
      <c r="H62" s="175">
        <f>'将来負担比率（分子）の構造'!K$45</f>
        <v>983</v>
      </c>
      <c r="I62" s="175"/>
      <c r="J62" s="175"/>
      <c r="K62" s="175">
        <f>'将来負担比率（分子）の構造'!L$45</f>
        <v>951</v>
      </c>
      <c r="L62" s="175"/>
      <c r="M62" s="175"/>
      <c r="N62" s="175">
        <f>'将来負担比率（分子）の構造'!M$45</f>
        <v>996</v>
      </c>
      <c r="O62" s="175"/>
      <c r="P62" s="175"/>
    </row>
    <row r="63" spans="1:16">
      <c r="A63" s="175" t="s">
        <v>36</v>
      </c>
      <c r="B63" s="175">
        <f>'将来負担比率（分子）の構造'!I$44</f>
        <v>14</v>
      </c>
      <c r="C63" s="175"/>
      <c r="D63" s="175"/>
      <c r="E63" s="175">
        <f>'将来負担比率（分子）の構造'!J$44</f>
        <v>12</v>
      </c>
      <c r="F63" s="175"/>
      <c r="G63" s="175"/>
      <c r="H63" s="175">
        <f>'将来負担比率（分子）の構造'!K$44</f>
        <v>9</v>
      </c>
      <c r="I63" s="175"/>
      <c r="J63" s="175"/>
      <c r="K63" s="175">
        <f>'将来負担比率（分子）の構造'!L$44</f>
        <v>7</v>
      </c>
      <c r="L63" s="175"/>
      <c r="M63" s="175"/>
      <c r="N63" s="175">
        <f>'将来負担比率（分子）の構造'!M$44</f>
        <v>4</v>
      </c>
      <c r="O63" s="175"/>
      <c r="P63" s="175"/>
    </row>
    <row r="64" spans="1:16">
      <c r="A64" s="175" t="s">
        <v>35</v>
      </c>
      <c r="B64" s="175">
        <f>'将来負担比率（分子）の構造'!I$43</f>
        <v>1465</v>
      </c>
      <c r="C64" s="175"/>
      <c r="D64" s="175"/>
      <c r="E64" s="175">
        <f>'将来負担比率（分子）の構造'!J$43</f>
        <v>1449</v>
      </c>
      <c r="F64" s="175"/>
      <c r="G64" s="175"/>
      <c r="H64" s="175">
        <f>'将来負担比率（分子）の構造'!K$43</f>
        <v>1395</v>
      </c>
      <c r="I64" s="175"/>
      <c r="J64" s="175"/>
      <c r="K64" s="175">
        <f>'将来負担比率（分子）の構造'!L$43</f>
        <v>1265</v>
      </c>
      <c r="L64" s="175"/>
      <c r="M64" s="175"/>
      <c r="N64" s="175">
        <f>'将来負担比率（分子）の構造'!M$43</f>
        <v>1182</v>
      </c>
      <c r="O64" s="175"/>
      <c r="P64" s="175"/>
    </row>
    <row r="65" spans="1:16">
      <c r="A65" s="175" t="s">
        <v>34</v>
      </c>
      <c r="B65" s="175">
        <f>'将来負担比率（分子）の構造'!I$42</f>
        <v>285</v>
      </c>
      <c r="C65" s="175"/>
      <c r="D65" s="175"/>
      <c r="E65" s="175">
        <f>'将来負担比率（分子）の構造'!J$42</f>
        <v>261</v>
      </c>
      <c r="F65" s="175"/>
      <c r="G65" s="175"/>
      <c r="H65" s="175">
        <f>'将来負担比率（分子）の構造'!K$42</f>
        <v>236</v>
      </c>
      <c r="I65" s="175"/>
      <c r="J65" s="175"/>
      <c r="K65" s="175">
        <f>'将来負担比率（分子）の構造'!L$42</f>
        <v>147</v>
      </c>
      <c r="L65" s="175"/>
      <c r="M65" s="175"/>
      <c r="N65" s="175">
        <f>'将来負担比率（分子）の構造'!M$42</f>
        <v>125</v>
      </c>
      <c r="O65" s="175"/>
      <c r="P65" s="175"/>
    </row>
    <row r="66" spans="1:16">
      <c r="A66" s="175" t="s">
        <v>33</v>
      </c>
      <c r="B66" s="175">
        <f>'将来負担比率（分子）の構造'!I$41</f>
        <v>15678</v>
      </c>
      <c r="C66" s="175"/>
      <c r="D66" s="175"/>
      <c r="E66" s="175">
        <f>'将来負担比率（分子）の構造'!J$41</f>
        <v>15259</v>
      </c>
      <c r="F66" s="175"/>
      <c r="G66" s="175"/>
      <c r="H66" s="175">
        <f>'将来負担比率（分子）の構造'!K$41</f>
        <v>14551</v>
      </c>
      <c r="I66" s="175"/>
      <c r="J66" s="175"/>
      <c r="K66" s="175">
        <f>'将来負担比率（分子）の構造'!L$41</f>
        <v>13780</v>
      </c>
      <c r="L66" s="175"/>
      <c r="M66" s="175"/>
      <c r="N66" s="175">
        <f>'将来負担比率（分子）の構造'!M$41</f>
        <v>12742</v>
      </c>
      <c r="O66" s="175"/>
      <c r="P66" s="175"/>
    </row>
    <row r="67" spans="1:16">
      <c r="A67" s="175" t="s">
        <v>77</v>
      </c>
      <c r="B67" s="175" t="e">
        <f>NA()</f>
        <v>#N/A</v>
      </c>
      <c r="C67" s="175">
        <f>IF(ISNUMBER('将来負担比率（分子）の構造'!I$53), IF('将来負担比率（分子）の構造'!I$53 &lt; 0, 0, '将来負担比率（分子）の構造'!I$53), NA())</f>
        <v>201</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2190</v>
      </c>
      <c r="C72" s="179">
        <f>基金残高に係る経年分析!G55</f>
        <v>2250</v>
      </c>
      <c r="D72" s="179">
        <f>基金残高に係る経年分析!H55</f>
        <v>2564</v>
      </c>
    </row>
    <row r="73" spans="1:16">
      <c r="A73" s="178" t="s">
        <v>80</v>
      </c>
      <c r="B73" s="179">
        <f>基金残高に係る経年分析!F56</f>
        <v>2640</v>
      </c>
      <c r="C73" s="179">
        <f>基金残高に係る経年分析!G56</f>
        <v>2737</v>
      </c>
      <c r="D73" s="179">
        <f>基金残高に係る経年分析!H56</f>
        <v>2742</v>
      </c>
    </row>
    <row r="74" spans="1:16">
      <c r="A74" s="178" t="s">
        <v>81</v>
      </c>
      <c r="B74" s="179">
        <f>基金残高に係る経年分析!F57</f>
        <v>969</v>
      </c>
      <c r="C74" s="179">
        <f>基金残高に係る経年分析!G57</f>
        <v>1466</v>
      </c>
      <c r="D74" s="179">
        <f>基金残高に係る経年分析!H57</f>
        <v>1618</v>
      </c>
    </row>
  </sheetData>
  <sheetProtection algorithmName="SHA-512" hashValue="krEgDEBf9DZHB6MAXF4PRrtbN4WilVEYPvE+fmI+2QngO+0Ac7NyISV50eJ5TYlLdm9zaKdi5tepWRBGTHYBBw==" saltValue="Y+ZGIvlmghH2VHy7yb2z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227</v>
      </c>
      <c r="C5" s="610"/>
      <c r="D5" s="610"/>
      <c r="E5" s="610"/>
      <c r="F5" s="610"/>
      <c r="G5" s="610"/>
      <c r="H5" s="610"/>
      <c r="I5" s="610"/>
      <c r="J5" s="610"/>
      <c r="K5" s="610"/>
      <c r="L5" s="610"/>
      <c r="M5" s="610"/>
      <c r="N5" s="610"/>
      <c r="O5" s="610"/>
      <c r="P5" s="610"/>
      <c r="Q5" s="611"/>
      <c r="R5" s="612">
        <v>725132</v>
      </c>
      <c r="S5" s="613"/>
      <c r="T5" s="613"/>
      <c r="U5" s="613"/>
      <c r="V5" s="613"/>
      <c r="W5" s="613"/>
      <c r="X5" s="613"/>
      <c r="Y5" s="614"/>
      <c r="Z5" s="615">
        <v>6.8</v>
      </c>
      <c r="AA5" s="615"/>
      <c r="AB5" s="615"/>
      <c r="AC5" s="615"/>
      <c r="AD5" s="616">
        <v>725132</v>
      </c>
      <c r="AE5" s="616"/>
      <c r="AF5" s="616"/>
      <c r="AG5" s="616"/>
      <c r="AH5" s="616"/>
      <c r="AI5" s="616"/>
      <c r="AJ5" s="616"/>
      <c r="AK5" s="616"/>
      <c r="AL5" s="617">
        <v>11.6</v>
      </c>
      <c r="AM5" s="618"/>
      <c r="AN5" s="618"/>
      <c r="AO5" s="619"/>
      <c r="AP5" s="609" t="s">
        <v>228</v>
      </c>
      <c r="AQ5" s="610"/>
      <c r="AR5" s="610"/>
      <c r="AS5" s="610"/>
      <c r="AT5" s="610"/>
      <c r="AU5" s="610"/>
      <c r="AV5" s="610"/>
      <c r="AW5" s="610"/>
      <c r="AX5" s="610"/>
      <c r="AY5" s="610"/>
      <c r="AZ5" s="610"/>
      <c r="BA5" s="610"/>
      <c r="BB5" s="610"/>
      <c r="BC5" s="610"/>
      <c r="BD5" s="610"/>
      <c r="BE5" s="610"/>
      <c r="BF5" s="611"/>
      <c r="BG5" s="623">
        <v>725132</v>
      </c>
      <c r="BH5" s="624"/>
      <c r="BI5" s="624"/>
      <c r="BJ5" s="624"/>
      <c r="BK5" s="624"/>
      <c r="BL5" s="624"/>
      <c r="BM5" s="624"/>
      <c r="BN5" s="625"/>
      <c r="BO5" s="626">
        <v>100</v>
      </c>
      <c r="BP5" s="626"/>
      <c r="BQ5" s="626"/>
      <c r="BR5" s="626"/>
      <c r="BS5" s="627" t="s">
        <v>130</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c r="B6" s="620" t="s">
        <v>232</v>
      </c>
      <c r="C6" s="621"/>
      <c r="D6" s="621"/>
      <c r="E6" s="621"/>
      <c r="F6" s="621"/>
      <c r="G6" s="621"/>
      <c r="H6" s="621"/>
      <c r="I6" s="621"/>
      <c r="J6" s="621"/>
      <c r="K6" s="621"/>
      <c r="L6" s="621"/>
      <c r="M6" s="621"/>
      <c r="N6" s="621"/>
      <c r="O6" s="621"/>
      <c r="P6" s="621"/>
      <c r="Q6" s="622"/>
      <c r="R6" s="623">
        <v>138938</v>
      </c>
      <c r="S6" s="624"/>
      <c r="T6" s="624"/>
      <c r="U6" s="624"/>
      <c r="V6" s="624"/>
      <c r="W6" s="624"/>
      <c r="X6" s="624"/>
      <c r="Y6" s="625"/>
      <c r="Z6" s="626">
        <v>1.3</v>
      </c>
      <c r="AA6" s="626"/>
      <c r="AB6" s="626"/>
      <c r="AC6" s="626"/>
      <c r="AD6" s="627">
        <v>138938</v>
      </c>
      <c r="AE6" s="627"/>
      <c r="AF6" s="627"/>
      <c r="AG6" s="627"/>
      <c r="AH6" s="627"/>
      <c r="AI6" s="627"/>
      <c r="AJ6" s="627"/>
      <c r="AK6" s="627"/>
      <c r="AL6" s="628">
        <v>2.2000000000000002</v>
      </c>
      <c r="AM6" s="629"/>
      <c r="AN6" s="629"/>
      <c r="AO6" s="630"/>
      <c r="AP6" s="620" t="s">
        <v>233</v>
      </c>
      <c r="AQ6" s="621"/>
      <c r="AR6" s="621"/>
      <c r="AS6" s="621"/>
      <c r="AT6" s="621"/>
      <c r="AU6" s="621"/>
      <c r="AV6" s="621"/>
      <c r="AW6" s="621"/>
      <c r="AX6" s="621"/>
      <c r="AY6" s="621"/>
      <c r="AZ6" s="621"/>
      <c r="BA6" s="621"/>
      <c r="BB6" s="621"/>
      <c r="BC6" s="621"/>
      <c r="BD6" s="621"/>
      <c r="BE6" s="621"/>
      <c r="BF6" s="622"/>
      <c r="BG6" s="623">
        <v>725132</v>
      </c>
      <c r="BH6" s="624"/>
      <c r="BI6" s="624"/>
      <c r="BJ6" s="624"/>
      <c r="BK6" s="624"/>
      <c r="BL6" s="624"/>
      <c r="BM6" s="624"/>
      <c r="BN6" s="625"/>
      <c r="BO6" s="626">
        <v>100</v>
      </c>
      <c r="BP6" s="626"/>
      <c r="BQ6" s="626"/>
      <c r="BR6" s="626"/>
      <c r="BS6" s="627" t="s">
        <v>234</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80659</v>
      </c>
      <c r="CS6" s="624"/>
      <c r="CT6" s="624"/>
      <c r="CU6" s="624"/>
      <c r="CV6" s="624"/>
      <c r="CW6" s="624"/>
      <c r="CX6" s="624"/>
      <c r="CY6" s="625"/>
      <c r="CZ6" s="617">
        <v>0.8</v>
      </c>
      <c r="DA6" s="618"/>
      <c r="DB6" s="618"/>
      <c r="DC6" s="634"/>
      <c r="DD6" s="632" t="s">
        <v>130</v>
      </c>
      <c r="DE6" s="624"/>
      <c r="DF6" s="624"/>
      <c r="DG6" s="624"/>
      <c r="DH6" s="624"/>
      <c r="DI6" s="624"/>
      <c r="DJ6" s="624"/>
      <c r="DK6" s="624"/>
      <c r="DL6" s="624"/>
      <c r="DM6" s="624"/>
      <c r="DN6" s="624"/>
      <c r="DO6" s="624"/>
      <c r="DP6" s="625"/>
      <c r="DQ6" s="632">
        <v>80659</v>
      </c>
      <c r="DR6" s="624"/>
      <c r="DS6" s="624"/>
      <c r="DT6" s="624"/>
      <c r="DU6" s="624"/>
      <c r="DV6" s="624"/>
      <c r="DW6" s="624"/>
      <c r="DX6" s="624"/>
      <c r="DY6" s="624"/>
      <c r="DZ6" s="624"/>
      <c r="EA6" s="624"/>
      <c r="EB6" s="624"/>
      <c r="EC6" s="633"/>
    </row>
    <row r="7" spans="2:143" ht="11.25" customHeight="1">
      <c r="B7" s="620" t="s">
        <v>236</v>
      </c>
      <c r="C7" s="621"/>
      <c r="D7" s="621"/>
      <c r="E7" s="621"/>
      <c r="F7" s="621"/>
      <c r="G7" s="621"/>
      <c r="H7" s="621"/>
      <c r="I7" s="621"/>
      <c r="J7" s="621"/>
      <c r="K7" s="621"/>
      <c r="L7" s="621"/>
      <c r="M7" s="621"/>
      <c r="N7" s="621"/>
      <c r="O7" s="621"/>
      <c r="P7" s="621"/>
      <c r="Q7" s="622"/>
      <c r="R7" s="623">
        <v>203</v>
      </c>
      <c r="S7" s="624"/>
      <c r="T7" s="624"/>
      <c r="U7" s="624"/>
      <c r="V7" s="624"/>
      <c r="W7" s="624"/>
      <c r="X7" s="624"/>
      <c r="Y7" s="625"/>
      <c r="Z7" s="626">
        <v>0</v>
      </c>
      <c r="AA7" s="626"/>
      <c r="AB7" s="626"/>
      <c r="AC7" s="626"/>
      <c r="AD7" s="627">
        <v>203</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295203</v>
      </c>
      <c r="BH7" s="624"/>
      <c r="BI7" s="624"/>
      <c r="BJ7" s="624"/>
      <c r="BK7" s="624"/>
      <c r="BL7" s="624"/>
      <c r="BM7" s="624"/>
      <c r="BN7" s="625"/>
      <c r="BO7" s="626">
        <v>40.700000000000003</v>
      </c>
      <c r="BP7" s="626"/>
      <c r="BQ7" s="626"/>
      <c r="BR7" s="626"/>
      <c r="BS7" s="627" t="s">
        <v>234</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1887177</v>
      </c>
      <c r="CS7" s="624"/>
      <c r="CT7" s="624"/>
      <c r="CU7" s="624"/>
      <c r="CV7" s="624"/>
      <c r="CW7" s="624"/>
      <c r="CX7" s="624"/>
      <c r="CY7" s="625"/>
      <c r="CZ7" s="626">
        <v>18.899999999999999</v>
      </c>
      <c r="DA7" s="626"/>
      <c r="DB7" s="626"/>
      <c r="DC7" s="626"/>
      <c r="DD7" s="632">
        <v>81372</v>
      </c>
      <c r="DE7" s="624"/>
      <c r="DF7" s="624"/>
      <c r="DG7" s="624"/>
      <c r="DH7" s="624"/>
      <c r="DI7" s="624"/>
      <c r="DJ7" s="624"/>
      <c r="DK7" s="624"/>
      <c r="DL7" s="624"/>
      <c r="DM7" s="624"/>
      <c r="DN7" s="624"/>
      <c r="DO7" s="624"/>
      <c r="DP7" s="625"/>
      <c r="DQ7" s="632">
        <v>1718584</v>
      </c>
      <c r="DR7" s="624"/>
      <c r="DS7" s="624"/>
      <c r="DT7" s="624"/>
      <c r="DU7" s="624"/>
      <c r="DV7" s="624"/>
      <c r="DW7" s="624"/>
      <c r="DX7" s="624"/>
      <c r="DY7" s="624"/>
      <c r="DZ7" s="624"/>
      <c r="EA7" s="624"/>
      <c r="EB7" s="624"/>
      <c r="EC7" s="633"/>
    </row>
    <row r="8" spans="2:143" ht="11.25" customHeight="1">
      <c r="B8" s="620" t="s">
        <v>239</v>
      </c>
      <c r="C8" s="621"/>
      <c r="D8" s="621"/>
      <c r="E8" s="621"/>
      <c r="F8" s="621"/>
      <c r="G8" s="621"/>
      <c r="H8" s="621"/>
      <c r="I8" s="621"/>
      <c r="J8" s="621"/>
      <c r="K8" s="621"/>
      <c r="L8" s="621"/>
      <c r="M8" s="621"/>
      <c r="N8" s="621"/>
      <c r="O8" s="621"/>
      <c r="P8" s="621"/>
      <c r="Q8" s="622"/>
      <c r="R8" s="623">
        <v>1603</v>
      </c>
      <c r="S8" s="624"/>
      <c r="T8" s="624"/>
      <c r="U8" s="624"/>
      <c r="V8" s="624"/>
      <c r="W8" s="624"/>
      <c r="X8" s="624"/>
      <c r="Y8" s="625"/>
      <c r="Z8" s="626">
        <v>0</v>
      </c>
      <c r="AA8" s="626"/>
      <c r="AB8" s="626"/>
      <c r="AC8" s="626"/>
      <c r="AD8" s="627">
        <v>1603</v>
      </c>
      <c r="AE8" s="627"/>
      <c r="AF8" s="627"/>
      <c r="AG8" s="627"/>
      <c r="AH8" s="627"/>
      <c r="AI8" s="627"/>
      <c r="AJ8" s="627"/>
      <c r="AK8" s="627"/>
      <c r="AL8" s="628">
        <v>0</v>
      </c>
      <c r="AM8" s="629"/>
      <c r="AN8" s="629"/>
      <c r="AO8" s="630"/>
      <c r="AP8" s="620" t="s">
        <v>240</v>
      </c>
      <c r="AQ8" s="621"/>
      <c r="AR8" s="621"/>
      <c r="AS8" s="621"/>
      <c r="AT8" s="621"/>
      <c r="AU8" s="621"/>
      <c r="AV8" s="621"/>
      <c r="AW8" s="621"/>
      <c r="AX8" s="621"/>
      <c r="AY8" s="621"/>
      <c r="AZ8" s="621"/>
      <c r="BA8" s="621"/>
      <c r="BB8" s="621"/>
      <c r="BC8" s="621"/>
      <c r="BD8" s="621"/>
      <c r="BE8" s="621"/>
      <c r="BF8" s="622"/>
      <c r="BG8" s="623">
        <v>12250</v>
      </c>
      <c r="BH8" s="624"/>
      <c r="BI8" s="624"/>
      <c r="BJ8" s="624"/>
      <c r="BK8" s="624"/>
      <c r="BL8" s="624"/>
      <c r="BM8" s="624"/>
      <c r="BN8" s="625"/>
      <c r="BO8" s="626">
        <v>1.7</v>
      </c>
      <c r="BP8" s="626"/>
      <c r="BQ8" s="626"/>
      <c r="BR8" s="626"/>
      <c r="BS8" s="627" t="s">
        <v>234</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1826936</v>
      </c>
      <c r="CS8" s="624"/>
      <c r="CT8" s="624"/>
      <c r="CU8" s="624"/>
      <c r="CV8" s="624"/>
      <c r="CW8" s="624"/>
      <c r="CX8" s="624"/>
      <c r="CY8" s="625"/>
      <c r="CZ8" s="626">
        <v>18.3</v>
      </c>
      <c r="DA8" s="626"/>
      <c r="DB8" s="626"/>
      <c r="DC8" s="626"/>
      <c r="DD8" s="632">
        <v>15780</v>
      </c>
      <c r="DE8" s="624"/>
      <c r="DF8" s="624"/>
      <c r="DG8" s="624"/>
      <c r="DH8" s="624"/>
      <c r="DI8" s="624"/>
      <c r="DJ8" s="624"/>
      <c r="DK8" s="624"/>
      <c r="DL8" s="624"/>
      <c r="DM8" s="624"/>
      <c r="DN8" s="624"/>
      <c r="DO8" s="624"/>
      <c r="DP8" s="625"/>
      <c r="DQ8" s="632">
        <v>1130209</v>
      </c>
      <c r="DR8" s="624"/>
      <c r="DS8" s="624"/>
      <c r="DT8" s="624"/>
      <c r="DU8" s="624"/>
      <c r="DV8" s="624"/>
      <c r="DW8" s="624"/>
      <c r="DX8" s="624"/>
      <c r="DY8" s="624"/>
      <c r="DZ8" s="624"/>
      <c r="EA8" s="624"/>
      <c r="EB8" s="624"/>
      <c r="EC8" s="633"/>
    </row>
    <row r="9" spans="2:143" ht="11.25" customHeight="1">
      <c r="B9" s="620" t="s">
        <v>242</v>
      </c>
      <c r="C9" s="621"/>
      <c r="D9" s="621"/>
      <c r="E9" s="621"/>
      <c r="F9" s="621"/>
      <c r="G9" s="621"/>
      <c r="H9" s="621"/>
      <c r="I9" s="621"/>
      <c r="J9" s="621"/>
      <c r="K9" s="621"/>
      <c r="L9" s="621"/>
      <c r="M9" s="621"/>
      <c r="N9" s="621"/>
      <c r="O9" s="621"/>
      <c r="P9" s="621"/>
      <c r="Q9" s="622"/>
      <c r="R9" s="623">
        <v>1215</v>
      </c>
      <c r="S9" s="624"/>
      <c r="T9" s="624"/>
      <c r="U9" s="624"/>
      <c r="V9" s="624"/>
      <c r="W9" s="624"/>
      <c r="X9" s="624"/>
      <c r="Y9" s="625"/>
      <c r="Z9" s="626">
        <v>0</v>
      </c>
      <c r="AA9" s="626"/>
      <c r="AB9" s="626"/>
      <c r="AC9" s="626"/>
      <c r="AD9" s="627">
        <v>1215</v>
      </c>
      <c r="AE9" s="627"/>
      <c r="AF9" s="627"/>
      <c r="AG9" s="627"/>
      <c r="AH9" s="627"/>
      <c r="AI9" s="627"/>
      <c r="AJ9" s="627"/>
      <c r="AK9" s="627"/>
      <c r="AL9" s="628">
        <v>0</v>
      </c>
      <c r="AM9" s="629"/>
      <c r="AN9" s="629"/>
      <c r="AO9" s="630"/>
      <c r="AP9" s="620" t="s">
        <v>243</v>
      </c>
      <c r="AQ9" s="621"/>
      <c r="AR9" s="621"/>
      <c r="AS9" s="621"/>
      <c r="AT9" s="621"/>
      <c r="AU9" s="621"/>
      <c r="AV9" s="621"/>
      <c r="AW9" s="621"/>
      <c r="AX9" s="621"/>
      <c r="AY9" s="621"/>
      <c r="AZ9" s="621"/>
      <c r="BA9" s="621"/>
      <c r="BB9" s="621"/>
      <c r="BC9" s="621"/>
      <c r="BD9" s="621"/>
      <c r="BE9" s="621"/>
      <c r="BF9" s="622"/>
      <c r="BG9" s="623">
        <v>240536</v>
      </c>
      <c r="BH9" s="624"/>
      <c r="BI9" s="624"/>
      <c r="BJ9" s="624"/>
      <c r="BK9" s="624"/>
      <c r="BL9" s="624"/>
      <c r="BM9" s="624"/>
      <c r="BN9" s="625"/>
      <c r="BO9" s="626">
        <v>33.200000000000003</v>
      </c>
      <c r="BP9" s="626"/>
      <c r="BQ9" s="626"/>
      <c r="BR9" s="626"/>
      <c r="BS9" s="627" t="s">
        <v>234</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998791</v>
      </c>
      <c r="CS9" s="624"/>
      <c r="CT9" s="624"/>
      <c r="CU9" s="624"/>
      <c r="CV9" s="624"/>
      <c r="CW9" s="624"/>
      <c r="CX9" s="624"/>
      <c r="CY9" s="625"/>
      <c r="CZ9" s="626">
        <v>10</v>
      </c>
      <c r="DA9" s="626"/>
      <c r="DB9" s="626"/>
      <c r="DC9" s="626"/>
      <c r="DD9" s="632">
        <v>230558</v>
      </c>
      <c r="DE9" s="624"/>
      <c r="DF9" s="624"/>
      <c r="DG9" s="624"/>
      <c r="DH9" s="624"/>
      <c r="DI9" s="624"/>
      <c r="DJ9" s="624"/>
      <c r="DK9" s="624"/>
      <c r="DL9" s="624"/>
      <c r="DM9" s="624"/>
      <c r="DN9" s="624"/>
      <c r="DO9" s="624"/>
      <c r="DP9" s="625"/>
      <c r="DQ9" s="632">
        <v>693814</v>
      </c>
      <c r="DR9" s="624"/>
      <c r="DS9" s="624"/>
      <c r="DT9" s="624"/>
      <c r="DU9" s="624"/>
      <c r="DV9" s="624"/>
      <c r="DW9" s="624"/>
      <c r="DX9" s="624"/>
      <c r="DY9" s="624"/>
      <c r="DZ9" s="624"/>
      <c r="EA9" s="624"/>
      <c r="EB9" s="624"/>
      <c r="EC9" s="633"/>
    </row>
    <row r="10" spans="2:143" ht="11.25" customHeight="1">
      <c r="B10" s="620" t="s">
        <v>245</v>
      </c>
      <c r="C10" s="621"/>
      <c r="D10" s="621"/>
      <c r="E10" s="621"/>
      <c r="F10" s="621"/>
      <c r="G10" s="621"/>
      <c r="H10" s="621"/>
      <c r="I10" s="621"/>
      <c r="J10" s="621"/>
      <c r="K10" s="621"/>
      <c r="L10" s="621"/>
      <c r="M10" s="621"/>
      <c r="N10" s="621"/>
      <c r="O10" s="621"/>
      <c r="P10" s="621"/>
      <c r="Q10" s="622"/>
      <c r="R10" s="623" t="s">
        <v>234</v>
      </c>
      <c r="S10" s="624"/>
      <c r="T10" s="624"/>
      <c r="U10" s="624"/>
      <c r="V10" s="624"/>
      <c r="W10" s="624"/>
      <c r="X10" s="624"/>
      <c r="Y10" s="625"/>
      <c r="Z10" s="626" t="s">
        <v>234</v>
      </c>
      <c r="AA10" s="626"/>
      <c r="AB10" s="626"/>
      <c r="AC10" s="626"/>
      <c r="AD10" s="627" t="s">
        <v>130</v>
      </c>
      <c r="AE10" s="627"/>
      <c r="AF10" s="627"/>
      <c r="AG10" s="627"/>
      <c r="AH10" s="627"/>
      <c r="AI10" s="627"/>
      <c r="AJ10" s="627"/>
      <c r="AK10" s="627"/>
      <c r="AL10" s="628" t="s">
        <v>130</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27898</v>
      </c>
      <c r="BH10" s="624"/>
      <c r="BI10" s="624"/>
      <c r="BJ10" s="624"/>
      <c r="BK10" s="624"/>
      <c r="BL10" s="624"/>
      <c r="BM10" s="624"/>
      <c r="BN10" s="625"/>
      <c r="BO10" s="626">
        <v>3.8</v>
      </c>
      <c r="BP10" s="626"/>
      <c r="BQ10" s="626"/>
      <c r="BR10" s="626"/>
      <c r="BS10" s="627" t="s">
        <v>234</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t="s">
        <v>130</v>
      </c>
      <c r="CS10" s="624"/>
      <c r="CT10" s="624"/>
      <c r="CU10" s="624"/>
      <c r="CV10" s="624"/>
      <c r="CW10" s="624"/>
      <c r="CX10" s="624"/>
      <c r="CY10" s="625"/>
      <c r="CZ10" s="626" t="s">
        <v>130</v>
      </c>
      <c r="DA10" s="626"/>
      <c r="DB10" s="626"/>
      <c r="DC10" s="626"/>
      <c r="DD10" s="632" t="s">
        <v>234</v>
      </c>
      <c r="DE10" s="624"/>
      <c r="DF10" s="624"/>
      <c r="DG10" s="624"/>
      <c r="DH10" s="624"/>
      <c r="DI10" s="624"/>
      <c r="DJ10" s="624"/>
      <c r="DK10" s="624"/>
      <c r="DL10" s="624"/>
      <c r="DM10" s="624"/>
      <c r="DN10" s="624"/>
      <c r="DO10" s="624"/>
      <c r="DP10" s="625"/>
      <c r="DQ10" s="632" t="s">
        <v>130</v>
      </c>
      <c r="DR10" s="624"/>
      <c r="DS10" s="624"/>
      <c r="DT10" s="624"/>
      <c r="DU10" s="624"/>
      <c r="DV10" s="624"/>
      <c r="DW10" s="624"/>
      <c r="DX10" s="624"/>
      <c r="DY10" s="624"/>
      <c r="DZ10" s="624"/>
      <c r="EA10" s="624"/>
      <c r="EB10" s="624"/>
      <c r="EC10" s="633"/>
    </row>
    <row r="11" spans="2:143" ht="11.25" customHeight="1">
      <c r="B11" s="620" t="s">
        <v>248</v>
      </c>
      <c r="C11" s="621"/>
      <c r="D11" s="621"/>
      <c r="E11" s="621"/>
      <c r="F11" s="621"/>
      <c r="G11" s="621"/>
      <c r="H11" s="621"/>
      <c r="I11" s="621"/>
      <c r="J11" s="621"/>
      <c r="K11" s="621"/>
      <c r="L11" s="621"/>
      <c r="M11" s="621"/>
      <c r="N11" s="621"/>
      <c r="O11" s="621"/>
      <c r="P11" s="621"/>
      <c r="Q11" s="622"/>
      <c r="R11" s="623">
        <v>222408</v>
      </c>
      <c r="S11" s="624"/>
      <c r="T11" s="624"/>
      <c r="U11" s="624"/>
      <c r="V11" s="624"/>
      <c r="W11" s="624"/>
      <c r="X11" s="624"/>
      <c r="Y11" s="625"/>
      <c r="Z11" s="628">
        <v>2.1</v>
      </c>
      <c r="AA11" s="629"/>
      <c r="AB11" s="629"/>
      <c r="AC11" s="635"/>
      <c r="AD11" s="632">
        <v>222408</v>
      </c>
      <c r="AE11" s="624"/>
      <c r="AF11" s="624"/>
      <c r="AG11" s="624"/>
      <c r="AH11" s="624"/>
      <c r="AI11" s="624"/>
      <c r="AJ11" s="624"/>
      <c r="AK11" s="625"/>
      <c r="AL11" s="628">
        <v>3.5</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14519</v>
      </c>
      <c r="BH11" s="624"/>
      <c r="BI11" s="624"/>
      <c r="BJ11" s="624"/>
      <c r="BK11" s="624"/>
      <c r="BL11" s="624"/>
      <c r="BM11" s="624"/>
      <c r="BN11" s="625"/>
      <c r="BO11" s="626">
        <v>2</v>
      </c>
      <c r="BP11" s="626"/>
      <c r="BQ11" s="626"/>
      <c r="BR11" s="626"/>
      <c r="BS11" s="627" t="s">
        <v>130</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807299</v>
      </c>
      <c r="CS11" s="624"/>
      <c r="CT11" s="624"/>
      <c r="CU11" s="624"/>
      <c r="CV11" s="624"/>
      <c r="CW11" s="624"/>
      <c r="CX11" s="624"/>
      <c r="CY11" s="625"/>
      <c r="CZ11" s="626">
        <v>8.1</v>
      </c>
      <c r="DA11" s="626"/>
      <c r="DB11" s="626"/>
      <c r="DC11" s="626"/>
      <c r="DD11" s="632">
        <v>258865</v>
      </c>
      <c r="DE11" s="624"/>
      <c r="DF11" s="624"/>
      <c r="DG11" s="624"/>
      <c r="DH11" s="624"/>
      <c r="DI11" s="624"/>
      <c r="DJ11" s="624"/>
      <c r="DK11" s="624"/>
      <c r="DL11" s="624"/>
      <c r="DM11" s="624"/>
      <c r="DN11" s="624"/>
      <c r="DO11" s="624"/>
      <c r="DP11" s="625"/>
      <c r="DQ11" s="632">
        <v>407118</v>
      </c>
      <c r="DR11" s="624"/>
      <c r="DS11" s="624"/>
      <c r="DT11" s="624"/>
      <c r="DU11" s="624"/>
      <c r="DV11" s="624"/>
      <c r="DW11" s="624"/>
      <c r="DX11" s="624"/>
      <c r="DY11" s="624"/>
      <c r="DZ11" s="624"/>
      <c r="EA11" s="624"/>
      <c r="EB11" s="624"/>
      <c r="EC11" s="633"/>
    </row>
    <row r="12" spans="2:143" ht="11.25" customHeight="1">
      <c r="B12" s="620" t="s">
        <v>251</v>
      </c>
      <c r="C12" s="621"/>
      <c r="D12" s="621"/>
      <c r="E12" s="621"/>
      <c r="F12" s="621"/>
      <c r="G12" s="621"/>
      <c r="H12" s="621"/>
      <c r="I12" s="621"/>
      <c r="J12" s="621"/>
      <c r="K12" s="621"/>
      <c r="L12" s="621"/>
      <c r="M12" s="621"/>
      <c r="N12" s="621"/>
      <c r="O12" s="621"/>
      <c r="P12" s="621"/>
      <c r="Q12" s="622"/>
      <c r="R12" s="623" t="s">
        <v>234</v>
      </c>
      <c r="S12" s="624"/>
      <c r="T12" s="624"/>
      <c r="U12" s="624"/>
      <c r="V12" s="624"/>
      <c r="W12" s="624"/>
      <c r="X12" s="624"/>
      <c r="Y12" s="625"/>
      <c r="Z12" s="626" t="s">
        <v>234</v>
      </c>
      <c r="AA12" s="626"/>
      <c r="AB12" s="626"/>
      <c r="AC12" s="626"/>
      <c r="AD12" s="627" t="s">
        <v>130</v>
      </c>
      <c r="AE12" s="627"/>
      <c r="AF12" s="627"/>
      <c r="AG12" s="627"/>
      <c r="AH12" s="627"/>
      <c r="AI12" s="627"/>
      <c r="AJ12" s="627"/>
      <c r="AK12" s="627"/>
      <c r="AL12" s="628" t="s">
        <v>234</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329864</v>
      </c>
      <c r="BH12" s="624"/>
      <c r="BI12" s="624"/>
      <c r="BJ12" s="624"/>
      <c r="BK12" s="624"/>
      <c r="BL12" s="624"/>
      <c r="BM12" s="624"/>
      <c r="BN12" s="625"/>
      <c r="BO12" s="626">
        <v>45.5</v>
      </c>
      <c r="BP12" s="626"/>
      <c r="BQ12" s="626"/>
      <c r="BR12" s="626"/>
      <c r="BS12" s="627" t="s">
        <v>130</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311315</v>
      </c>
      <c r="CS12" s="624"/>
      <c r="CT12" s="624"/>
      <c r="CU12" s="624"/>
      <c r="CV12" s="624"/>
      <c r="CW12" s="624"/>
      <c r="CX12" s="624"/>
      <c r="CY12" s="625"/>
      <c r="CZ12" s="626">
        <v>3.1</v>
      </c>
      <c r="DA12" s="626"/>
      <c r="DB12" s="626"/>
      <c r="DC12" s="626"/>
      <c r="DD12" s="632">
        <v>10256</v>
      </c>
      <c r="DE12" s="624"/>
      <c r="DF12" s="624"/>
      <c r="DG12" s="624"/>
      <c r="DH12" s="624"/>
      <c r="DI12" s="624"/>
      <c r="DJ12" s="624"/>
      <c r="DK12" s="624"/>
      <c r="DL12" s="624"/>
      <c r="DM12" s="624"/>
      <c r="DN12" s="624"/>
      <c r="DO12" s="624"/>
      <c r="DP12" s="625"/>
      <c r="DQ12" s="632">
        <v>243727</v>
      </c>
      <c r="DR12" s="624"/>
      <c r="DS12" s="624"/>
      <c r="DT12" s="624"/>
      <c r="DU12" s="624"/>
      <c r="DV12" s="624"/>
      <c r="DW12" s="624"/>
      <c r="DX12" s="624"/>
      <c r="DY12" s="624"/>
      <c r="DZ12" s="624"/>
      <c r="EA12" s="624"/>
      <c r="EB12" s="624"/>
      <c r="EC12" s="633"/>
    </row>
    <row r="13" spans="2:143" ht="11.25" customHeight="1">
      <c r="B13" s="620" t="s">
        <v>254</v>
      </c>
      <c r="C13" s="621"/>
      <c r="D13" s="621"/>
      <c r="E13" s="621"/>
      <c r="F13" s="621"/>
      <c r="G13" s="621"/>
      <c r="H13" s="621"/>
      <c r="I13" s="621"/>
      <c r="J13" s="621"/>
      <c r="K13" s="621"/>
      <c r="L13" s="621"/>
      <c r="M13" s="621"/>
      <c r="N13" s="621"/>
      <c r="O13" s="621"/>
      <c r="P13" s="621"/>
      <c r="Q13" s="622"/>
      <c r="R13" s="623" t="s">
        <v>234</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322963</v>
      </c>
      <c r="BH13" s="624"/>
      <c r="BI13" s="624"/>
      <c r="BJ13" s="624"/>
      <c r="BK13" s="624"/>
      <c r="BL13" s="624"/>
      <c r="BM13" s="624"/>
      <c r="BN13" s="625"/>
      <c r="BO13" s="626">
        <v>44.5</v>
      </c>
      <c r="BP13" s="626"/>
      <c r="BQ13" s="626"/>
      <c r="BR13" s="626"/>
      <c r="BS13" s="627" t="s">
        <v>234</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835942</v>
      </c>
      <c r="CS13" s="624"/>
      <c r="CT13" s="624"/>
      <c r="CU13" s="624"/>
      <c r="CV13" s="624"/>
      <c r="CW13" s="624"/>
      <c r="CX13" s="624"/>
      <c r="CY13" s="625"/>
      <c r="CZ13" s="626">
        <v>8.4</v>
      </c>
      <c r="DA13" s="626"/>
      <c r="DB13" s="626"/>
      <c r="DC13" s="626"/>
      <c r="DD13" s="632">
        <v>442990</v>
      </c>
      <c r="DE13" s="624"/>
      <c r="DF13" s="624"/>
      <c r="DG13" s="624"/>
      <c r="DH13" s="624"/>
      <c r="DI13" s="624"/>
      <c r="DJ13" s="624"/>
      <c r="DK13" s="624"/>
      <c r="DL13" s="624"/>
      <c r="DM13" s="624"/>
      <c r="DN13" s="624"/>
      <c r="DO13" s="624"/>
      <c r="DP13" s="625"/>
      <c r="DQ13" s="632">
        <v>365912</v>
      </c>
      <c r="DR13" s="624"/>
      <c r="DS13" s="624"/>
      <c r="DT13" s="624"/>
      <c r="DU13" s="624"/>
      <c r="DV13" s="624"/>
      <c r="DW13" s="624"/>
      <c r="DX13" s="624"/>
      <c r="DY13" s="624"/>
      <c r="DZ13" s="624"/>
      <c r="EA13" s="624"/>
      <c r="EB13" s="624"/>
      <c r="EC13" s="633"/>
    </row>
    <row r="14" spans="2:143" ht="11.25" customHeight="1">
      <c r="B14" s="620" t="s">
        <v>257</v>
      </c>
      <c r="C14" s="621"/>
      <c r="D14" s="621"/>
      <c r="E14" s="621"/>
      <c r="F14" s="621"/>
      <c r="G14" s="621"/>
      <c r="H14" s="621"/>
      <c r="I14" s="621"/>
      <c r="J14" s="621"/>
      <c r="K14" s="621"/>
      <c r="L14" s="621"/>
      <c r="M14" s="621"/>
      <c r="N14" s="621"/>
      <c r="O14" s="621"/>
      <c r="P14" s="621"/>
      <c r="Q14" s="622"/>
      <c r="R14" s="623">
        <v>78</v>
      </c>
      <c r="S14" s="624"/>
      <c r="T14" s="624"/>
      <c r="U14" s="624"/>
      <c r="V14" s="624"/>
      <c r="W14" s="624"/>
      <c r="X14" s="624"/>
      <c r="Y14" s="625"/>
      <c r="Z14" s="626">
        <v>0</v>
      </c>
      <c r="AA14" s="626"/>
      <c r="AB14" s="626"/>
      <c r="AC14" s="626"/>
      <c r="AD14" s="627">
        <v>78</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35833</v>
      </c>
      <c r="BH14" s="624"/>
      <c r="BI14" s="624"/>
      <c r="BJ14" s="624"/>
      <c r="BK14" s="624"/>
      <c r="BL14" s="624"/>
      <c r="BM14" s="624"/>
      <c r="BN14" s="625"/>
      <c r="BO14" s="626">
        <v>4.9000000000000004</v>
      </c>
      <c r="BP14" s="626"/>
      <c r="BQ14" s="626"/>
      <c r="BR14" s="626"/>
      <c r="BS14" s="627" t="s">
        <v>234</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470847</v>
      </c>
      <c r="CS14" s="624"/>
      <c r="CT14" s="624"/>
      <c r="CU14" s="624"/>
      <c r="CV14" s="624"/>
      <c r="CW14" s="624"/>
      <c r="CX14" s="624"/>
      <c r="CY14" s="625"/>
      <c r="CZ14" s="626">
        <v>4.7</v>
      </c>
      <c r="DA14" s="626"/>
      <c r="DB14" s="626"/>
      <c r="DC14" s="626"/>
      <c r="DD14" s="632">
        <v>75607</v>
      </c>
      <c r="DE14" s="624"/>
      <c r="DF14" s="624"/>
      <c r="DG14" s="624"/>
      <c r="DH14" s="624"/>
      <c r="DI14" s="624"/>
      <c r="DJ14" s="624"/>
      <c r="DK14" s="624"/>
      <c r="DL14" s="624"/>
      <c r="DM14" s="624"/>
      <c r="DN14" s="624"/>
      <c r="DO14" s="624"/>
      <c r="DP14" s="625"/>
      <c r="DQ14" s="632">
        <v>391559</v>
      </c>
      <c r="DR14" s="624"/>
      <c r="DS14" s="624"/>
      <c r="DT14" s="624"/>
      <c r="DU14" s="624"/>
      <c r="DV14" s="624"/>
      <c r="DW14" s="624"/>
      <c r="DX14" s="624"/>
      <c r="DY14" s="624"/>
      <c r="DZ14" s="624"/>
      <c r="EA14" s="624"/>
      <c r="EB14" s="624"/>
      <c r="EC14" s="633"/>
    </row>
    <row r="15" spans="2:143" ht="11.25" customHeight="1">
      <c r="B15" s="620" t="s">
        <v>260</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234</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64232</v>
      </c>
      <c r="BH15" s="624"/>
      <c r="BI15" s="624"/>
      <c r="BJ15" s="624"/>
      <c r="BK15" s="624"/>
      <c r="BL15" s="624"/>
      <c r="BM15" s="624"/>
      <c r="BN15" s="625"/>
      <c r="BO15" s="626">
        <v>8.9</v>
      </c>
      <c r="BP15" s="626"/>
      <c r="BQ15" s="626"/>
      <c r="BR15" s="626"/>
      <c r="BS15" s="627" t="s">
        <v>130</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784056</v>
      </c>
      <c r="CS15" s="624"/>
      <c r="CT15" s="624"/>
      <c r="CU15" s="624"/>
      <c r="CV15" s="624"/>
      <c r="CW15" s="624"/>
      <c r="CX15" s="624"/>
      <c r="CY15" s="625"/>
      <c r="CZ15" s="626">
        <v>7.8</v>
      </c>
      <c r="DA15" s="626"/>
      <c r="DB15" s="626"/>
      <c r="DC15" s="626"/>
      <c r="DD15" s="632">
        <v>103875</v>
      </c>
      <c r="DE15" s="624"/>
      <c r="DF15" s="624"/>
      <c r="DG15" s="624"/>
      <c r="DH15" s="624"/>
      <c r="DI15" s="624"/>
      <c r="DJ15" s="624"/>
      <c r="DK15" s="624"/>
      <c r="DL15" s="624"/>
      <c r="DM15" s="624"/>
      <c r="DN15" s="624"/>
      <c r="DO15" s="624"/>
      <c r="DP15" s="625"/>
      <c r="DQ15" s="632">
        <v>599668</v>
      </c>
      <c r="DR15" s="624"/>
      <c r="DS15" s="624"/>
      <c r="DT15" s="624"/>
      <c r="DU15" s="624"/>
      <c r="DV15" s="624"/>
      <c r="DW15" s="624"/>
      <c r="DX15" s="624"/>
      <c r="DY15" s="624"/>
      <c r="DZ15" s="624"/>
      <c r="EA15" s="624"/>
      <c r="EB15" s="624"/>
      <c r="EC15" s="633"/>
    </row>
    <row r="16" spans="2:143" ht="11.25" customHeight="1">
      <c r="B16" s="620" t="s">
        <v>263</v>
      </c>
      <c r="C16" s="621"/>
      <c r="D16" s="621"/>
      <c r="E16" s="621"/>
      <c r="F16" s="621"/>
      <c r="G16" s="621"/>
      <c r="H16" s="621"/>
      <c r="I16" s="621"/>
      <c r="J16" s="621"/>
      <c r="K16" s="621"/>
      <c r="L16" s="621"/>
      <c r="M16" s="621"/>
      <c r="N16" s="621"/>
      <c r="O16" s="621"/>
      <c r="P16" s="621"/>
      <c r="Q16" s="622"/>
      <c r="R16" s="623">
        <v>4516</v>
      </c>
      <c r="S16" s="624"/>
      <c r="T16" s="624"/>
      <c r="U16" s="624"/>
      <c r="V16" s="624"/>
      <c r="W16" s="624"/>
      <c r="X16" s="624"/>
      <c r="Y16" s="625"/>
      <c r="Z16" s="626">
        <v>0</v>
      </c>
      <c r="AA16" s="626"/>
      <c r="AB16" s="626"/>
      <c r="AC16" s="626"/>
      <c r="AD16" s="627">
        <v>4516</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234</v>
      </c>
      <c r="BP16" s="626"/>
      <c r="BQ16" s="626"/>
      <c r="BR16" s="626"/>
      <c r="BS16" s="627" t="s">
        <v>234</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100184</v>
      </c>
      <c r="CS16" s="624"/>
      <c r="CT16" s="624"/>
      <c r="CU16" s="624"/>
      <c r="CV16" s="624"/>
      <c r="CW16" s="624"/>
      <c r="CX16" s="624"/>
      <c r="CY16" s="625"/>
      <c r="CZ16" s="626">
        <v>1</v>
      </c>
      <c r="DA16" s="626"/>
      <c r="DB16" s="626"/>
      <c r="DC16" s="626"/>
      <c r="DD16" s="632" t="s">
        <v>130</v>
      </c>
      <c r="DE16" s="624"/>
      <c r="DF16" s="624"/>
      <c r="DG16" s="624"/>
      <c r="DH16" s="624"/>
      <c r="DI16" s="624"/>
      <c r="DJ16" s="624"/>
      <c r="DK16" s="624"/>
      <c r="DL16" s="624"/>
      <c r="DM16" s="624"/>
      <c r="DN16" s="624"/>
      <c r="DO16" s="624"/>
      <c r="DP16" s="625"/>
      <c r="DQ16" s="632">
        <v>25003</v>
      </c>
      <c r="DR16" s="624"/>
      <c r="DS16" s="624"/>
      <c r="DT16" s="624"/>
      <c r="DU16" s="624"/>
      <c r="DV16" s="624"/>
      <c r="DW16" s="624"/>
      <c r="DX16" s="624"/>
      <c r="DY16" s="624"/>
      <c r="DZ16" s="624"/>
      <c r="EA16" s="624"/>
      <c r="EB16" s="624"/>
      <c r="EC16" s="633"/>
    </row>
    <row r="17" spans="2:133" ht="11.25" customHeight="1">
      <c r="B17" s="620" t="s">
        <v>266</v>
      </c>
      <c r="C17" s="621"/>
      <c r="D17" s="621"/>
      <c r="E17" s="621"/>
      <c r="F17" s="621"/>
      <c r="G17" s="621"/>
      <c r="H17" s="621"/>
      <c r="I17" s="621"/>
      <c r="J17" s="621"/>
      <c r="K17" s="621"/>
      <c r="L17" s="621"/>
      <c r="M17" s="621"/>
      <c r="N17" s="621"/>
      <c r="O17" s="621"/>
      <c r="P17" s="621"/>
      <c r="Q17" s="622"/>
      <c r="R17" s="623">
        <v>11993</v>
      </c>
      <c r="S17" s="624"/>
      <c r="T17" s="624"/>
      <c r="U17" s="624"/>
      <c r="V17" s="624"/>
      <c r="W17" s="624"/>
      <c r="X17" s="624"/>
      <c r="Y17" s="625"/>
      <c r="Z17" s="626">
        <v>0.1</v>
      </c>
      <c r="AA17" s="626"/>
      <c r="AB17" s="626"/>
      <c r="AC17" s="626"/>
      <c r="AD17" s="627">
        <v>11993</v>
      </c>
      <c r="AE17" s="627"/>
      <c r="AF17" s="627"/>
      <c r="AG17" s="627"/>
      <c r="AH17" s="627"/>
      <c r="AI17" s="627"/>
      <c r="AJ17" s="627"/>
      <c r="AK17" s="627"/>
      <c r="AL17" s="628">
        <v>0.2</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234</v>
      </c>
      <c r="BH17" s="624"/>
      <c r="BI17" s="624"/>
      <c r="BJ17" s="624"/>
      <c r="BK17" s="624"/>
      <c r="BL17" s="624"/>
      <c r="BM17" s="624"/>
      <c r="BN17" s="625"/>
      <c r="BO17" s="626" t="s">
        <v>130</v>
      </c>
      <c r="BP17" s="626"/>
      <c r="BQ17" s="626"/>
      <c r="BR17" s="626"/>
      <c r="BS17" s="627" t="s">
        <v>234</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1893248</v>
      </c>
      <c r="CS17" s="624"/>
      <c r="CT17" s="624"/>
      <c r="CU17" s="624"/>
      <c r="CV17" s="624"/>
      <c r="CW17" s="624"/>
      <c r="CX17" s="624"/>
      <c r="CY17" s="625"/>
      <c r="CZ17" s="626">
        <v>18.899999999999999</v>
      </c>
      <c r="DA17" s="626"/>
      <c r="DB17" s="626"/>
      <c r="DC17" s="626"/>
      <c r="DD17" s="632" t="s">
        <v>234</v>
      </c>
      <c r="DE17" s="624"/>
      <c r="DF17" s="624"/>
      <c r="DG17" s="624"/>
      <c r="DH17" s="624"/>
      <c r="DI17" s="624"/>
      <c r="DJ17" s="624"/>
      <c r="DK17" s="624"/>
      <c r="DL17" s="624"/>
      <c r="DM17" s="624"/>
      <c r="DN17" s="624"/>
      <c r="DO17" s="624"/>
      <c r="DP17" s="625"/>
      <c r="DQ17" s="632">
        <v>1884472</v>
      </c>
      <c r="DR17" s="624"/>
      <c r="DS17" s="624"/>
      <c r="DT17" s="624"/>
      <c r="DU17" s="624"/>
      <c r="DV17" s="624"/>
      <c r="DW17" s="624"/>
      <c r="DX17" s="624"/>
      <c r="DY17" s="624"/>
      <c r="DZ17" s="624"/>
      <c r="EA17" s="624"/>
      <c r="EB17" s="624"/>
      <c r="EC17" s="633"/>
    </row>
    <row r="18" spans="2:133" ht="11.25" customHeight="1">
      <c r="B18" s="620" t="s">
        <v>269</v>
      </c>
      <c r="C18" s="621"/>
      <c r="D18" s="621"/>
      <c r="E18" s="621"/>
      <c r="F18" s="621"/>
      <c r="G18" s="621"/>
      <c r="H18" s="621"/>
      <c r="I18" s="621"/>
      <c r="J18" s="621"/>
      <c r="K18" s="621"/>
      <c r="L18" s="621"/>
      <c r="M18" s="621"/>
      <c r="N18" s="621"/>
      <c r="O18" s="621"/>
      <c r="P18" s="621"/>
      <c r="Q18" s="622"/>
      <c r="R18" s="623">
        <v>3862</v>
      </c>
      <c r="S18" s="624"/>
      <c r="T18" s="624"/>
      <c r="U18" s="624"/>
      <c r="V18" s="624"/>
      <c r="W18" s="624"/>
      <c r="X18" s="624"/>
      <c r="Y18" s="625"/>
      <c r="Z18" s="626">
        <v>0</v>
      </c>
      <c r="AA18" s="626"/>
      <c r="AB18" s="626"/>
      <c r="AC18" s="626"/>
      <c r="AD18" s="627">
        <v>3862</v>
      </c>
      <c r="AE18" s="627"/>
      <c r="AF18" s="627"/>
      <c r="AG18" s="627"/>
      <c r="AH18" s="627"/>
      <c r="AI18" s="627"/>
      <c r="AJ18" s="627"/>
      <c r="AK18" s="627"/>
      <c r="AL18" s="628">
        <v>0.1</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234</v>
      </c>
      <c r="BP18" s="626"/>
      <c r="BQ18" s="626"/>
      <c r="BR18" s="626"/>
      <c r="BS18" s="627" t="s">
        <v>234</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234</v>
      </c>
      <c r="CS18" s="624"/>
      <c r="CT18" s="624"/>
      <c r="CU18" s="624"/>
      <c r="CV18" s="624"/>
      <c r="CW18" s="624"/>
      <c r="CX18" s="624"/>
      <c r="CY18" s="625"/>
      <c r="CZ18" s="626" t="s">
        <v>234</v>
      </c>
      <c r="DA18" s="626"/>
      <c r="DB18" s="626"/>
      <c r="DC18" s="626"/>
      <c r="DD18" s="632" t="s">
        <v>130</v>
      </c>
      <c r="DE18" s="624"/>
      <c r="DF18" s="624"/>
      <c r="DG18" s="624"/>
      <c r="DH18" s="624"/>
      <c r="DI18" s="624"/>
      <c r="DJ18" s="624"/>
      <c r="DK18" s="624"/>
      <c r="DL18" s="624"/>
      <c r="DM18" s="624"/>
      <c r="DN18" s="624"/>
      <c r="DO18" s="624"/>
      <c r="DP18" s="625"/>
      <c r="DQ18" s="632" t="s">
        <v>234</v>
      </c>
      <c r="DR18" s="624"/>
      <c r="DS18" s="624"/>
      <c r="DT18" s="624"/>
      <c r="DU18" s="624"/>
      <c r="DV18" s="624"/>
      <c r="DW18" s="624"/>
      <c r="DX18" s="624"/>
      <c r="DY18" s="624"/>
      <c r="DZ18" s="624"/>
      <c r="EA18" s="624"/>
      <c r="EB18" s="624"/>
      <c r="EC18" s="633"/>
    </row>
    <row r="19" spans="2:133" ht="11.25" customHeight="1">
      <c r="B19" s="620" t="s">
        <v>272</v>
      </c>
      <c r="C19" s="621"/>
      <c r="D19" s="621"/>
      <c r="E19" s="621"/>
      <c r="F19" s="621"/>
      <c r="G19" s="621"/>
      <c r="H19" s="621"/>
      <c r="I19" s="621"/>
      <c r="J19" s="621"/>
      <c r="K19" s="621"/>
      <c r="L19" s="621"/>
      <c r="M19" s="621"/>
      <c r="N19" s="621"/>
      <c r="O19" s="621"/>
      <c r="P19" s="621"/>
      <c r="Q19" s="622"/>
      <c r="R19" s="623">
        <v>3730</v>
      </c>
      <c r="S19" s="624"/>
      <c r="T19" s="624"/>
      <c r="U19" s="624"/>
      <c r="V19" s="624"/>
      <c r="W19" s="624"/>
      <c r="X19" s="624"/>
      <c r="Y19" s="625"/>
      <c r="Z19" s="626">
        <v>0</v>
      </c>
      <c r="AA19" s="626"/>
      <c r="AB19" s="626"/>
      <c r="AC19" s="626"/>
      <c r="AD19" s="627">
        <v>3730</v>
      </c>
      <c r="AE19" s="627"/>
      <c r="AF19" s="627"/>
      <c r="AG19" s="627"/>
      <c r="AH19" s="627"/>
      <c r="AI19" s="627"/>
      <c r="AJ19" s="627"/>
      <c r="AK19" s="627"/>
      <c r="AL19" s="628">
        <v>0.1</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t="s">
        <v>234</v>
      </c>
      <c r="BH19" s="624"/>
      <c r="BI19" s="624"/>
      <c r="BJ19" s="624"/>
      <c r="BK19" s="624"/>
      <c r="BL19" s="624"/>
      <c r="BM19" s="624"/>
      <c r="BN19" s="625"/>
      <c r="BO19" s="626" t="s">
        <v>130</v>
      </c>
      <c r="BP19" s="626"/>
      <c r="BQ19" s="626"/>
      <c r="BR19" s="626"/>
      <c r="BS19" s="627" t="s">
        <v>234</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234</v>
      </c>
      <c r="CS19" s="624"/>
      <c r="CT19" s="624"/>
      <c r="CU19" s="624"/>
      <c r="CV19" s="624"/>
      <c r="CW19" s="624"/>
      <c r="CX19" s="624"/>
      <c r="CY19" s="625"/>
      <c r="CZ19" s="626" t="s">
        <v>234</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c r="B20" s="636" t="s">
        <v>275</v>
      </c>
      <c r="C20" s="637"/>
      <c r="D20" s="637"/>
      <c r="E20" s="637"/>
      <c r="F20" s="637"/>
      <c r="G20" s="637"/>
      <c r="H20" s="637"/>
      <c r="I20" s="637"/>
      <c r="J20" s="637"/>
      <c r="K20" s="637"/>
      <c r="L20" s="637"/>
      <c r="M20" s="637"/>
      <c r="N20" s="637"/>
      <c r="O20" s="637"/>
      <c r="P20" s="637"/>
      <c r="Q20" s="638"/>
      <c r="R20" s="623">
        <v>132</v>
      </c>
      <c r="S20" s="624"/>
      <c r="T20" s="624"/>
      <c r="U20" s="624"/>
      <c r="V20" s="624"/>
      <c r="W20" s="624"/>
      <c r="X20" s="624"/>
      <c r="Y20" s="625"/>
      <c r="Z20" s="626">
        <v>0</v>
      </c>
      <c r="AA20" s="626"/>
      <c r="AB20" s="626"/>
      <c r="AC20" s="626"/>
      <c r="AD20" s="627">
        <v>132</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t="s">
        <v>130</v>
      </c>
      <c r="BH20" s="624"/>
      <c r="BI20" s="624"/>
      <c r="BJ20" s="624"/>
      <c r="BK20" s="624"/>
      <c r="BL20" s="624"/>
      <c r="BM20" s="624"/>
      <c r="BN20" s="625"/>
      <c r="BO20" s="626" t="s">
        <v>234</v>
      </c>
      <c r="BP20" s="626"/>
      <c r="BQ20" s="626"/>
      <c r="BR20" s="626"/>
      <c r="BS20" s="627" t="s">
        <v>130</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9996454</v>
      </c>
      <c r="CS20" s="624"/>
      <c r="CT20" s="624"/>
      <c r="CU20" s="624"/>
      <c r="CV20" s="624"/>
      <c r="CW20" s="624"/>
      <c r="CX20" s="624"/>
      <c r="CY20" s="625"/>
      <c r="CZ20" s="626">
        <v>100</v>
      </c>
      <c r="DA20" s="626"/>
      <c r="DB20" s="626"/>
      <c r="DC20" s="626"/>
      <c r="DD20" s="632">
        <v>1219303</v>
      </c>
      <c r="DE20" s="624"/>
      <c r="DF20" s="624"/>
      <c r="DG20" s="624"/>
      <c r="DH20" s="624"/>
      <c r="DI20" s="624"/>
      <c r="DJ20" s="624"/>
      <c r="DK20" s="624"/>
      <c r="DL20" s="624"/>
      <c r="DM20" s="624"/>
      <c r="DN20" s="624"/>
      <c r="DO20" s="624"/>
      <c r="DP20" s="625"/>
      <c r="DQ20" s="632">
        <v>7540725</v>
      </c>
      <c r="DR20" s="624"/>
      <c r="DS20" s="624"/>
      <c r="DT20" s="624"/>
      <c r="DU20" s="624"/>
      <c r="DV20" s="624"/>
      <c r="DW20" s="624"/>
      <c r="DX20" s="624"/>
      <c r="DY20" s="624"/>
      <c r="DZ20" s="624"/>
      <c r="EA20" s="624"/>
      <c r="EB20" s="624"/>
      <c r="EC20" s="633"/>
    </row>
    <row r="21" spans="2:133" ht="11.25" customHeight="1">
      <c r="B21" s="620" t="s">
        <v>278</v>
      </c>
      <c r="C21" s="621"/>
      <c r="D21" s="621"/>
      <c r="E21" s="621"/>
      <c r="F21" s="621"/>
      <c r="G21" s="621"/>
      <c r="H21" s="621"/>
      <c r="I21" s="621"/>
      <c r="J21" s="621"/>
      <c r="K21" s="621"/>
      <c r="L21" s="621"/>
      <c r="M21" s="621"/>
      <c r="N21" s="621"/>
      <c r="O21" s="621"/>
      <c r="P21" s="621"/>
      <c r="Q21" s="622"/>
      <c r="R21" s="623">
        <v>5827885</v>
      </c>
      <c r="S21" s="624"/>
      <c r="T21" s="624"/>
      <c r="U21" s="624"/>
      <c r="V21" s="624"/>
      <c r="W21" s="624"/>
      <c r="X21" s="624"/>
      <c r="Y21" s="625"/>
      <c r="Z21" s="626">
        <v>54.6</v>
      </c>
      <c r="AA21" s="626"/>
      <c r="AB21" s="626"/>
      <c r="AC21" s="626"/>
      <c r="AD21" s="627">
        <v>5092632</v>
      </c>
      <c r="AE21" s="627"/>
      <c r="AF21" s="627"/>
      <c r="AG21" s="627"/>
      <c r="AH21" s="627"/>
      <c r="AI21" s="627"/>
      <c r="AJ21" s="627"/>
      <c r="AK21" s="627"/>
      <c r="AL21" s="628">
        <v>81.3</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t="s">
        <v>234</v>
      </c>
      <c r="BH21" s="624"/>
      <c r="BI21" s="624"/>
      <c r="BJ21" s="624"/>
      <c r="BK21" s="624"/>
      <c r="BL21" s="624"/>
      <c r="BM21" s="624"/>
      <c r="BN21" s="625"/>
      <c r="BO21" s="626" t="s">
        <v>130</v>
      </c>
      <c r="BP21" s="626"/>
      <c r="BQ21" s="626"/>
      <c r="BR21" s="626"/>
      <c r="BS21" s="627" t="s">
        <v>234</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280</v>
      </c>
      <c r="C22" s="621"/>
      <c r="D22" s="621"/>
      <c r="E22" s="621"/>
      <c r="F22" s="621"/>
      <c r="G22" s="621"/>
      <c r="H22" s="621"/>
      <c r="I22" s="621"/>
      <c r="J22" s="621"/>
      <c r="K22" s="621"/>
      <c r="L22" s="621"/>
      <c r="M22" s="621"/>
      <c r="N22" s="621"/>
      <c r="O22" s="621"/>
      <c r="P22" s="621"/>
      <c r="Q22" s="622"/>
      <c r="R22" s="623">
        <v>5092632</v>
      </c>
      <c r="S22" s="624"/>
      <c r="T22" s="624"/>
      <c r="U22" s="624"/>
      <c r="V22" s="624"/>
      <c r="W22" s="624"/>
      <c r="X22" s="624"/>
      <c r="Y22" s="625"/>
      <c r="Z22" s="626">
        <v>47.7</v>
      </c>
      <c r="AA22" s="626"/>
      <c r="AB22" s="626"/>
      <c r="AC22" s="626"/>
      <c r="AD22" s="627">
        <v>5092632</v>
      </c>
      <c r="AE22" s="627"/>
      <c r="AF22" s="627"/>
      <c r="AG22" s="627"/>
      <c r="AH22" s="627"/>
      <c r="AI22" s="627"/>
      <c r="AJ22" s="627"/>
      <c r="AK22" s="627"/>
      <c r="AL22" s="628">
        <v>81.3</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234</v>
      </c>
      <c r="BH22" s="624"/>
      <c r="BI22" s="624"/>
      <c r="BJ22" s="624"/>
      <c r="BK22" s="624"/>
      <c r="BL22" s="624"/>
      <c r="BM22" s="624"/>
      <c r="BN22" s="625"/>
      <c r="BO22" s="626" t="s">
        <v>130</v>
      </c>
      <c r="BP22" s="626"/>
      <c r="BQ22" s="626"/>
      <c r="BR22" s="626"/>
      <c r="BS22" s="627" t="s">
        <v>234</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283</v>
      </c>
      <c r="C23" s="621"/>
      <c r="D23" s="621"/>
      <c r="E23" s="621"/>
      <c r="F23" s="621"/>
      <c r="G23" s="621"/>
      <c r="H23" s="621"/>
      <c r="I23" s="621"/>
      <c r="J23" s="621"/>
      <c r="K23" s="621"/>
      <c r="L23" s="621"/>
      <c r="M23" s="621"/>
      <c r="N23" s="621"/>
      <c r="O23" s="621"/>
      <c r="P23" s="621"/>
      <c r="Q23" s="622"/>
      <c r="R23" s="623">
        <v>658360</v>
      </c>
      <c r="S23" s="624"/>
      <c r="T23" s="624"/>
      <c r="U23" s="624"/>
      <c r="V23" s="624"/>
      <c r="W23" s="624"/>
      <c r="X23" s="624"/>
      <c r="Y23" s="625"/>
      <c r="Z23" s="626">
        <v>6.2</v>
      </c>
      <c r="AA23" s="626"/>
      <c r="AB23" s="626"/>
      <c r="AC23" s="626"/>
      <c r="AD23" s="627" t="s">
        <v>130</v>
      </c>
      <c r="AE23" s="627"/>
      <c r="AF23" s="627"/>
      <c r="AG23" s="627"/>
      <c r="AH23" s="627"/>
      <c r="AI23" s="627"/>
      <c r="AJ23" s="627"/>
      <c r="AK23" s="627"/>
      <c r="AL23" s="628" t="s">
        <v>234</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130</v>
      </c>
      <c r="BP23" s="626"/>
      <c r="BQ23" s="626"/>
      <c r="BR23" s="626"/>
      <c r="BS23" s="627" t="s">
        <v>130</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c r="B24" s="620" t="s">
        <v>290</v>
      </c>
      <c r="C24" s="621"/>
      <c r="D24" s="621"/>
      <c r="E24" s="621"/>
      <c r="F24" s="621"/>
      <c r="G24" s="621"/>
      <c r="H24" s="621"/>
      <c r="I24" s="621"/>
      <c r="J24" s="621"/>
      <c r="K24" s="621"/>
      <c r="L24" s="621"/>
      <c r="M24" s="621"/>
      <c r="N24" s="621"/>
      <c r="O24" s="621"/>
      <c r="P24" s="621"/>
      <c r="Q24" s="622"/>
      <c r="R24" s="623">
        <v>76893</v>
      </c>
      <c r="S24" s="624"/>
      <c r="T24" s="624"/>
      <c r="U24" s="624"/>
      <c r="V24" s="624"/>
      <c r="W24" s="624"/>
      <c r="X24" s="624"/>
      <c r="Y24" s="625"/>
      <c r="Z24" s="626">
        <v>0.7</v>
      </c>
      <c r="AA24" s="626"/>
      <c r="AB24" s="626"/>
      <c r="AC24" s="626"/>
      <c r="AD24" s="627" t="s">
        <v>130</v>
      </c>
      <c r="AE24" s="627"/>
      <c r="AF24" s="627"/>
      <c r="AG24" s="627"/>
      <c r="AH24" s="627"/>
      <c r="AI24" s="627"/>
      <c r="AJ24" s="627"/>
      <c r="AK24" s="627"/>
      <c r="AL24" s="628" t="s">
        <v>234</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4222772</v>
      </c>
      <c r="CS24" s="613"/>
      <c r="CT24" s="613"/>
      <c r="CU24" s="613"/>
      <c r="CV24" s="613"/>
      <c r="CW24" s="613"/>
      <c r="CX24" s="613"/>
      <c r="CY24" s="614"/>
      <c r="CZ24" s="617">
        <v>42.2</v>
      </c>
      <c r="DA24" s="618"/>
      <c r="DB24" s="618"/>
      <c r="DC24" s="634"/>
      <c r="DD24" s="657">
        <v>3614687</v>
      </c>
      <c r="DE24" s="613"/>
      <c r="DF24" s="613"/>
      <c r="DG24" s="613"/>
      <c r="DH24" s="613"/>
      <c r="DI24" s="613"/>
      <c r="DJ24" s="613"/>
      <c r="DK24" s="614"/>
      <c r="DL24" s="657">
        <v>3538556</v>
      </c>
      <c r="DM24" s="613"/>
      <c r="DN24" s="613"/>
      <c r="DO24" s="613"/>
      <c r="DP24" s="613"/>
      <c r="DQ24" s="613"/>
      <c r="DR24" s="613"/>
      <c r="DS24" s="613"/>
      <c r="DT24" s="613"/>
      <c r="DU24" s="613"/>
      <c r="DV24" s="614"/>
      <c r="DW24" s="617">
        <v>56</v>
      </c>
      <c r="DX24" s="618"/>
      <c r="DY24" s="618"/>
      <c r="DZ24" s="618"/>
      <c r="EA24" s="618"/>
      <c r="EB24" s="618"/>
      <c r="EC24" s="619"/>
    </row>
    <row r="25" spans="2:133" ht="11.25" customHeight="1">
      <c r="B25" s="620" t="s">
        <v>293</v>
      </c>
      <c r="C25" s="621"/>
      <c r="D25" s="621"/>
      <c r="E25" s="621"/>
      <c r="F25" s="621"/>
      <c r="G25" s="621"/>
      <c r="H25" s="621"/>
      <c r="I25" s="621"/>
      <c r="J25" s="621"/>
      <c r="K25" s="621"/>
      <c r="L25" s="621"/>
      <c r="M25" s="621"/>
      <c r="N25" s="621"/>
      <c r="O25" s="621"/>
      <c r="P25" s="621"/>
      <c r="Q25" s="622"/>
      <c r="R25" s="623">
        <v>6937833</v>
      </c>
      <c r="S25" s="624"/>
      <c r="T25" s="624"/>
      <c r="U25" s="624"/>
      <c r="V25" s="624"/>
      <c r="W25" s="624"/>
      <c r="X25" s="624"/>
      <c r="Y25" s="625"/>
      <c r="Z25" s="626">
        <v>65</v>
      </c>
      <c r="AA25" s="626"/>
      <c r="AB25" s="626"/>
      <c r="AC25" s="626"/>
      <c r="AD25" s="627">
        <v>6202580</v>
      </c>
      <c r="AE25" s="627"/>
      <c r="AF25" s="627"/>
      <c r="AG25" s="627"/>
      <c r="AH25" s="627"/>
      <c r="AI25" s="627"/>
      <c r="AJ25" s="627"/>
      <c r="AK25" s="627"/>
      <c r="AL25" s="628">
        <v>99</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234</v>
      </c>
      <c r="BP25" s="626"/>
      <c r="BQ25" s="626"/>
      <c r="BR25" s="626"/>
      <c r="BS25" s="627" t="s">
        <v>130</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1596520</v>
      </c>
      <c r="CS25" s="653"/>
      <c r="CT25" s="653"/>
      <c r="CU25" s="653"/>
      <c r="CV25" s="653"/>
      <c r="CW25" s="653"/>
      <c r="CX25" s="653"/>
      <c r="CY25" s="654"/>
      <c r="CZ25" s="628">
        <v>16</v>
      </c>
      <c r="DA25" s="655"/>
      <c r="DB25" s="655"/>
      <c r="DC25" s="658"/>
      <c r="DD25" s="632">
        <v>1504491</v>
      </c>
      <c r="DE25" s="653"/>
      <c r="DF25" s="653"/>
      <c r="DG25" s="653"/>
      <c r="DH25" s="653"/>
      <c r="DI25" s="653"/>
      <c r="DJ25" s="653"/>
      <c r="DK25" s="654"/>
      <c r="DL25" s="632">
        <v>1486169</v>
      </c>
      <c r="DM25" s="653"/>
      <c r="DN25" s="653"/>
      <c r="DO25" s="653"/>
      <c r="DP25" s="653"/>
      <c r="DQ25" s="653"/>
      <c r="DR25" s="653"/>
      <c r="DS25" s="653"/>
      <c r="DT25" s="653"/>
      <c r="DU25" s="653"/>
      <c r="DV25" s="654"/>
      <c r="DW25" s="628">
        <v>23.5</v>
      </c>
      <c r="DX25" s="655"/>
      <c r="DY25" s="655"/>
      <c r="DZ25" s="655"/>
      <c r="EA25" s="655"/>
      <c r="EB25" s="655"/>
      <c r="EC25" s="656"/>
    </row>
    <row r="26" spans="2:133" ht="11.25" customHeight="1">
      <c r="B26" s="620" t="s">
        <v>296</v>
      </c>
      <c r="C26" s="621"/>
      <c r="D26" s="621"/>
      <c r="E26" s="621"/>
      <c r="F26" s="621"/>
      <c r="G26" s="621"/>
      <c r="H26" s="621"/>
      <c r="I26" s="621"/>
      <c r="J26" s="621"/>
      <c r="K26" s="621"/>
      <c r="L26" s="621"/>
      <c r="M26" s="621"/>
      <c r="N26" s="621"/>
      <c r="O26" s="621"/>
      <c r="P26" s="621"/>
      <c r="Q26" s="622"/>
      <c r="R26" s="623">
        <v>988</v>
      </c>
      <c r="S26" s="624"/>
      <c r="T26" s="624"/>
      <c r="U26" s="624"/>
      <c r="V26" s="624"/>
      <c r="W26" s="624"/>
      <c r="X26" s="624"/>
      <c r="Y26" s="625"/>
      <c r="Z26" s="626">
        <v>0</v>
      </c>
      <c r="AA26" s="626"/>
      <c r="AB26" s="626"/>
      <c r="AC26" s="626"/>
      <c r="AD26" s="627">
        <v>988</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234</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1000215</v>
      </c>
      <c r="CS26" s="624"/>
      <c r="CT26" s="624"/>
      <c r="CU26" s="624"/>
      <c r="CV26" s="624"/>
      <c r="CW26" s="624"/>
      <c r="CX26" s="624"/>
      <c r="CY26" s="625"/>
      <c r="CZ26" s="628">
        <v>10</v>
      </c>
      <c r="DA26" s="655"/>
      <c r="DB26" s="655"/>
      <c r="DC26" s="658"/>
      <c r="DD26" s="632">
        <v>983036</v>
      </c>
      <c r="DE26" s="624"/>
      <c r="DF26" s="624"/>
      <c r="DG26" s="624"/>
      <c r="DH26" s="624"/>
      <c r="DI26" s="624"/>
      <c r="DJ26" s="624"/>
      <c r="DK26" s="625"/>
      <c r="DL26" s="632" t="s">
        <v>234</v>
      </c>
      <c r="DM26" s="624"/>
      <c r="DN26" s="624"/>
      <c r="DO26" s="624"/>
      <c r="DP26" s="624"/>
      <c r="DQ26" s="624"/>
      <c r="DR26" s="624"/>
      <c r="DS26" s="624"/>
      <c r="DT26" s="624"/>
      <c r="DU26" s="624"/>
      <c r="DV26" s="625"/>
      <c r="DW26" s="628" t="s">
        <v>234</v>
      </c>
      <c r="DX26" s="655"/>
      <c r="DY26" s="655"/>
      <c r="DZ26" s="655"/>
      <c r="EA26" s="655"/>
      <c r="EB26" s="655"/>
      <c r="EC26" s="656"/>
    </row>
    <row r="27" spans="2:133" ht="11.25" customHeight="1">
      <c r="B27" s="620" t="s">
        <v>299</v>
      </c>
      <c r="C27" s="621"/>
      <c r="D27" s="621"/>
      <c r="E27" s="621"/>
      <c r="F27" s="621"/>
      <c r="G27" s="621"/>
      <c r="H27" s="621"/>
      <c r="I27" s="621"/>
      <c r="J27" s="621"/>
      <c r="K27" s="621"/>
      <c r="L27" s="621"/>
      <c r="M27" s="621"/>
      <c r="N27" s="621"/>
      <c r="O27" s="621"/>
      <c r="P27" s="621"/>
      <c r="Q27" s="622"/>
      <c r="R27" s="623">
        <v>4979</v>
      </c>
      <c r="S27" s="624"/>
      <c r="T27" s="624"/>
      <c r="U27" s="624"/>
      <c r="V27" s="624"/>
      <c r="W27" s="624"/>
      <c r="X27" s="624"/>
      <c r="Y27" s="625"/>
      <c r="Z27" s="626">
        <v>0</v>
      </c>
      <c r="AA27" s="626"/>
      <c r="AB27" s="626"/>
      <c r="AC27" s="626"/>
      <c r="AD27" s="627">
        <v>3069</v>
      </c>
      <c r="AE27" s="627"/>
      <c r="AF27" s="627"/>
      <c r="AG27" s="627"/>
      <c r="AH27" s="627"/>
      <c r="AI27" s="627"/>
      <c r="AJ27" s="627"/>
      <c r="AK27" s="627"/>
      <c r="AL27" s="628">
        <v>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725132</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733004</v>
      </c>
      <c r="CS27" s="653"/>
      <c r="CT27" s="653"/>
      <c r="CU27" s="653"/>
      <c r="CV27" s="653"/>
      <c r="CW27" s="653"/>
      <c r="CX27" s="653"/>
      <c r="CY27" s="654"/>
      <c r="CZ27" s="628">
        <v>7.3</v>
      </c>
      <c r="DA27" s="655"/>
      <c r="DB27" s="655"/>
      <c r="DC27" s="658"/>
      <c r="DD27" s="632">
        <v>225724</v>
      </c>
      <c r="DE27" s="653"/>
      <c r="DF27" s="653"/>
      <c r="DG27" s="653"/>
      <c r="DH27" s="653"/>
      <c r="DI27" s="653"/>
      <c r="DJ27" s="653"/>
      <c r="DK27" s="654"/>
      <c r="DL27" s="632">
        <v>167964</v>
      </c>
      <c r="DM27" s="653"/>
      <c r="DN27" s="653"/>
      <c r="DO27" s="653"/>
      <c r="DP27" s="653"/>
      <c r="DQ27" s="653"/>
      <c r="DR27" s="653"/>
      <c r="DS27" s="653"/>
      <c r="DT27" s="653"/>
      <c r="DU27" s="653"/>
      <c r="DV27" s="654"/>
      <c r="DW27" s="628">
        <v>2.7</v>
      </c>
      <c r="DX27" s="655"/>
      <c r="DY27" s="655"/>
      <c r="DZ27" s="655"/>
      <c r="EA27" s="655"/>
      <c r="EB27" s="655"/>
      <c r="EC27" s="656"/>
    </row>
    <row r="28" spans="2:133" ht="11.25" customHeight="1">
      <c r="B28" s="620" t="s">
        <v>302</v>
      </c>
      <c r="C28" s="621"/>
      <c r="D28" s="621"/>
      <c r="E28" s="621"/>
      <c r="F28" s="621"/>
      <c r="G28" s="621"/>
      <c r="H28" s="621"/>
      <c r="I28" s="621"/>
      <c r="J28" s="621"/>
      <c r="K28" s="621"/>
      <c r="L28" s="621"/>
      <c r="M28" s="621"/>
      <c r="N28" s="621"/>
      <c r="O28" s="621"/>
      <c r="P28" s="621"/>
      <c r="Q28" s="622"/>
      <c r="R28" s="623">
        <v>87188</v>
      </c>
      <c r="S28" s="624"/>
      <c r="T28" s="624"/>
      <c r="U28" s="624"/>
      <c r="V28" s="624"/>
      <c r="W28" s="624"/>
      <c r="X28" s="624"/>
      <c r="Y28" s="625"/>
      <c r="Z28" s="626">
        <v>0.8</v>
      </c>
      <c r="AA28" s="626"/>
      <c r="AB28" s="626"/>
      <c r="AC28" s="626"/>
      <c r="AD28" s="627">
        <v>35304</v>
      </c>
      <c r="AE28" s="627"/>
      <c r="AF28" s="627"/>
      <c r="AG28" s="627"/>
      <c r="AH28" s="627"/>
      <c r="AI28" s="627"/>
      <c r="AJ28" s="627"/>
      <c r="AK28" s="627"/>
      <c r="AL28" s="628">
        <v>0.6</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1893248</v>
      </c>
      <c r="CS28" s="624"/>
      <c r="CT28" s="624"/>
      <c r="CU28" s="624"/>
      <c r="CV28" s="624"/>
      <c r="CW28" s="624"/>
      <c r="CX28" s="624"/>
      <c r="CY28" s="625"/>
      <c r="CZ28" s="628">
        <v>18.899999999999999</v>
      </c>
      <c r="DA28" s="655"/>
      <c r="DB28" s="655"/>
      <c r="DC28" s="658"/>
      <c r="DD28" s="632">
        <v>1884472</v>
      </c>
      <c r="DE28" s="624"/>
      <c r="DF28" s="624"/>
      <c r="DG28" s="624"/>
      <c r="DH28" s="624"/>
      <c r="DI28" s="624"/>
      <c r="DJ28" s="624"/>
      <c r="DK28" s="625"/>
      <c r="DL28" s="632">
        <v>1884423</v>
      </c>
      <c r="DM28" s="624"/>
      <c r="DN28" s="624"/>
      <c r="DO28" s="624"/>
      <c r="DP28" s="624"/>
      <c r="DQ28" s="624"/>
      <c r="DR28" s="624"/>
      <c r="DS28" s="624"/>
      <c r="DT28" s="624"/>
      <c r="DU28" s="624"/>
      <c r="DV28" s="625"/>
      <c r="DW28" s="628">
        <v>29.8</v>
      </c>
      <c r="DX28" s="655"/>
      <c r="DY28" s="655"/>
      <c r="DZ28" s="655"/>
      <c r="EA28" s="655"/>
      <c r="EB28" s="655"/>
      <c r="EC28" s="656"/>
    </row>
    <row r="29" spans="2:133" ht="11.25" customHeight="1">
      <c r="B29" s="620" t="s">
        <v>304</v>
      </c>
      <c r="C29" s="621"/>
      <c r="D29" s="621"/>
      <c r="E29" s="621"/>
      <c r="F29" s="621"/>
      <c r="G29" s="621"/>
      <c r="H29" s="621"/>
      <c r="I29" s="621"/>
      <c r="J29" s="621"/>
      <c r="K29" s="621"/>
      <c r="L29" s="621"/>
      <c r="M29" s="621"/>
      <c r="N29" s="621"/>
      <c r="O29" s="621"/>
      <c r="P29" s="621"/>
      <c r="Q29" s="622"/>
      <c r="R29" s="623">
        <v>6247</v>
      </c>
      <c r="S29" s="624"/>
      <c r="T29" s="624"/>
      <c r="U29" s="624"/>
      <c r="V29" s="624"/>
      <c r="W29" s="624"/>
      <c r="X29" s="624"/>
      <c r="Y29" s="625"/>
      <c r="Z29" s="626">
        <v>0.1</v>
      </c>
      <c r="AA29" s="626"/>
      <c r="AB29" s="626"/>
      <c r="AC29" s="626"/>
      <c r="AD29" s="627" t="s">
        <v>234</v>
      </c>
      <c r="AE29" s="627"/>
      <c r="AF29" s="627"/>
      <c r="AG29" s="627"/>
      <c r="AH29" s="627"/>
      <c r="AI29" s="627"/>
      <c r="AJ29" s="627"/>
      <c r="AK29" s="627"/>
      <c r="AL29" s="628" t="s">
        <v>234</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72</v>
      </c>
      <c r="CG29" s="621"/>
      <c r="CH29" s="621"/>
      <c r="CI29" s="621"/>
      <c r="CJ29" s="621"/>
      <c r="CK29" s="621"/>
      <c r="CL29" s="621"/>
      <c r="CM29" s="621"/>
      <c r="CN29" s="621"/>
      <c r="CO29" s="621"/>
      <c r="CP29" s="621"/>
      <c r="CQ29" s="622"/>
      <c r="CR29" s="623">
        <v>1893248</v>
      </c>
      <c r="CS29" s="653"/>
      <c r="CT29" s="653"/>
      <c r="CU29" s="653"/>
      <c r="CV29" s="653"/>
      <c r="CW29" s="653"/>
      <c r="CX29" s="653"/>
      <c r="CY29" s="654"/>
      <c r="CZ29" s="628">
        <v>18.899999999999999</v>
      </c>
      <c r="DA29" s="655"/>
      <c r="DB29" s="655"/>
      <c r="DC29" s="658"/>
      <c r="DD29" s="632">
        <v>1884472</v>
      </c>
      <c r="DE29" s="653"/>
      <c r="DF29" s="653"/>
      <c r="DG29" s="653"/>
      <c r="DH29" s="653"/>
      <c r="DI29" s="653"/>
      <c r="DJ29" s="653"/>
      <c r="DK29" s="654"/>
      <c r="DL29" s="632">
        <v>1884423</v>
      </c>
      <c r="DM29" s="653"/>
      <c r="DN29" s="653"/>
      <c r="DO29" s="653"/>
      <c r="DP29" s="653"/>
      <c r="DQ29" s="653"/>
      <c r="DR29" s="653"/>
      <c r="DS29" s="653"/>
      <c r="DT29" s="653"/>
      <c r="DU29" s="653"/>
      <c r="DV29" s="654"/>
      <c r="DW29" s="628">
        <v>29.8</v>
      </c>
      <c r="DX29" s="655"/>
      <c r="DY29" s="655"/>
      <c r="DZ29" s="655"/>
      <c r="EA29" s="655"/>
      <c r="EB29" s="655"/>
      <c r="EC29" s="656"/>
    </row>
    <row r="30" spans="2:133" ht="11.25" customHeight="1">
      <c r="B30" s="620" t="s">
        <v>306</v>
      </c>
      <c r="C30" s="621"/>
      <c r="D30" s="621"/>
      <c r="E30" s="621"/>
      <c r="F30" s="621"/>
      <c r="G30" s="621"/>
      <c r="H30" s="621"/>
      <c r="I30" s="621"/>
      <c r="J30" s="621"/>
      <c r="K30" s="621"/>
      <c r="L30" s="621"/>
      <c r="M30" s="621"/>
      <c r="N30" s="621"/>
      <c r="O30" s="621"/>
      <c r="P30" s="621"/>
      <c r="Q30" s="622"/>
      <c r="R30" s="623">
        <v>1055961</v>
      </c>
      <c r="S30" s="624"/>
      <c r="T30" s="624"/>
      <c r="U30" s="624"/>
      <c r="V30" s="624"/>
      <c r="W30" s="624"/>
      <c r="X30" s="624"/>
      <c r="Y30" s="625"/>
      <c r="Z30" s="626">
        <v>9.9</v>
      </c>
      <c r="AA30" s="626"/>
      <c r="AB30" s="626"/>
      <c r="AC30" s="626"/>
      <c r="AD30" s="627" t="s">
        <v>130</v>
      </c>
      <c r="AE30" s="627"/>
      <c r="AF30" s="627"/>
      <c r="AG30" s="627"/>
      <c r="AH30" s="627"/>
      <c r="AI30" s="627"/>
      <c r="AJ30" s="627"/>
      <c r="AK30" s="627"/>
      <c r="AL30" s="628" t="s">
        <v>130</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307</v>
      </c>
      <c r="BH30" s="659"/>
      <c r="BI30" s="659"/>
      <c r="BJ30" s="659"/>
      <c r="BK30" s="659"/>
      <c r="BL30" s="659"/>
      <c r="BM30" s="659"/>
      <c r="BN30" s="659"/>
      <c r="BO30" s="659"/>
      <c r="BP30" s="659"/>
      <c r="BQ30" s="660"/>
      <c r="BR30" s="605" t="s">
        <v>308</v>
      </c>
      <c r="BS30" s="659"/>
      <c r="BT30" s="659"/>
      <c r="BU30" s="659"/>
      <c r="BV30" s="659"/>
      <c r="BW30" s="659"/>
      <c r="BX30" s="659"/>
      <c r="BY30" s="659"/>
      <c r="BZ30" s="659"/>
      <c r="CA30" s="659"/>
      <c r="CB30" s="660"/>
      <c r="CD30" s="663"/>
      <c r="CE30" s="664"/>
      <c r="CF30" s="620" t="s">
        <v>309</v>
      </c>
      <c r="CG30" s="621"/>
      <c r="CH30" s="621"/>
      <c r="CI30" s="621"/>
      <c r="CJ30" s="621"/>
      <c r="CK30" s="621"/>
      <c r="CL30" s="621"/>
      <c r="CM30" s="621"/>
      <c r="CN30" s="621"/>
      <c r="CO30" s="621"/>
      <c r="CP30" s="621"/>
      <c r="CQ30" s="622"/>
      <c r="CR30" s="623">
        <v>1883627</v>
      </c>
      <c r="CS30" s="624"/>
      <c r="CT30" s="624"/>
      <c r="CU30" s="624"/>
      <c r="CV30" s="624"/>
      <c r="CW30" s="624"/>
      <c r="CX30" s="624"/>
      <c r="CY30" s="625"/>
      <c r="CZ30" s="628">
        <v>18.8</v>
      </c>
      <c r="DA30" s="655"/>
      <c r="DB30" s="655"/>
      <c r="DC30" s="658"/>
      <c r="DD30" s="632">
        <v>1874854</v>
      </c>
      <c r="DE30" s="624"/>
      <c r="DF30" s="624"/>
      <c r="DG30" s="624"/>
      <c r="DH30" s="624"/>
      <c r="DI30" s="624"/>
      <c r="DJ30" s="624"/>
      <c r="DK30" s="625"/>
      <c r="DL30" s="632">
        <v>1874805</v>
      </c>
      <c r="DM30" s="624"/>
      <c r="DN30" s="624"/>
      <c r="DO30" s="624"/>
      <c r="DP30" s="624"/>
      <c r="DQ30" s="624"/>
      <c r="DR30" s="624"/>
      <c r="DS30" s="624"/>
      <c r="DT30" s="624"/>
      <c r="DU30" s="624"/>
      <c r="DV30" s="625"/>
      <c r="DW30" s="628">
        <v>29.7</v>
      </c>
      <c r="DX30" s="655"/>
      <c r="DY30" s="655"/>
      <c r="DZ30" s="655"/>
      <c r="EA30" s="655"/>
      <c r="EB30" s="655"/>
      <c r="EC30" s="656"/>
    </row>
    <row r="31" spans="2:133" ht="11.25" customHeight="1">
      <c r="B31" s="636" t="s">
        <v>310</v>
      </c>
      <c r="C31" s="637"/>
      <c r="D31" s="637"/>
      <c r="E31" s="637"/>
      <c r="F31" s="637"/>
      <c r="G31" s="637"/>
      <c r="H31" s="637"/>
      <c r="I31" s="637"/>
      <c r="J31" s="637"/>
      <c r="K31" s="637"/>
      <c r="L31" s="637"/>
      <c r="M31" s="637"/>
      <c r="N31" s="637"/>
      <c r="O31" s="637"/>
      <c r="P31" s="637"/>
      <c r="Q31" s="638"/>
      <c r="R31" s="623" t="s">
        <v>234</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71" t="s">
        <v>311</v>
      </c>
      <c r="AQ31" s="672"/>
      <c r="AR31" s="672"/>
      <c r="AS31" s="672"/>
      <c r="AT31" s="677" t="s">
        <v>312</v>
      </c>
      <c r="AU31" s="218"/>
      <c r="AV31" s="218"/>
      <c r="AW31" s="218"/>
      <c r="AX31" s="609" t="s">
        <v>189</v>
      </c>
      <c r="AY31" s="610"/>
      <c r="AZ31" s="610"/>
      <c r="BA31" s="610"/>
      <c r="BB31" s="610"/>
      <c r="BC31" s="610"/>
      <c r="BD31" s="610"/>
      <c r="BE31" s="610"/>
      <c r="BF31" s="611"/>
      <c r="BG31" s="670">
        <v>99.4</v>
      </c>
      <c r="BH31" s="667"/>
      <c r="BI31" s="667"/>
      <c r="BJ31" s="667"/>
      <c r="BK31" s="667"/>
      <c r="BL31" s="667"/>
      <c r="BM31" s="618">
        <v>97.7</v>
      </c>
      <c r="BN31" s="667"/>
      <c r="BO31" s="667"/>
      <c r="BP31" s="667"/>
      <c r="BQ31" s="668"/>
      <c r="BR31" s="670">
        <v>99.5</v>
      </c>
      <c r="BS31" s="667"/>
      <c r="BT31" s="667"/>
      <c r="BU31" s="667"/>
      <c r="BV31" s="667"/>
      <c r="BW31" s="667"/>
      <c r="BX31" s="618">
        <v>97.9</v>
      </c>
      <c r="BY31" s="667"/>
      <c r="BZ31" s="667"/>
      <c r="CA31" s="667"/>
      <c r="CB31" s="668"/>
      <c r="CD31" s="663"/>
      <c r="CE31" s="664"/>
      <c r="CF31" s="620" t="s">
        <v>313</v>
      </c>
      <c r="CG31" s="621"/>
      <c r="CH31" s="621"/>
      <c r="CI31" s="621"/>
      <c r="CJ31" s="621"/>
      <c r="CK31" s="621"/>
      <c r="CL31" s="621"/>
      <c r="CM31" s="621"/>
      <c r="CN31" s="621"/>
      <c r="CO31" s="621"/>
      <c r="CP31" s="621"/>
      <c r="CQ31" s="622"/>
      <c r="CR31" s="623">
        <v>9621</v>
      </c>
      <c r="CS31" s="653"/>
      <c r="CT31" s="653"/>
      <c r="CU31" s="653"/>
      <c r="CV31" s="653"/>
      <c r="CW31" s="653"/>
      <c r="CX31" s="653"/>
      <c r="CY31" s="654"/>
      <c r="CZ31" s="628">
        <v>0.1</v>
      </c>
      <c r="DA31" s="655"/>
      <c r="DB31" s="655"/>
      <c r="DC31" s="658"/>
      <c r="DD31" s="632">
        <v>9618</v>
      </c>
      <c r="DE31" s="653"/>
      <c r="DF31" s="653"/>
      <c r="DG31" s="653"/>
      <c r="DH31" s="653"/>
      <c r="DI31" s="653"/>
      <c r="DJ31" s="653"/>
      <c r="DK31" s="654"/>
      <c r="DL31" s="632">
        <v>9618</v>
      </c>
      <c r="DM31" s="653"/>
      <c r="DN31" s="653"/>
      <c r="DO31" s="653"/>
      <c r="DP31" s="653"/>
      <c r="DQ31" s="653"/>
      <c r="DR31" s="653"/>
      <c r="DS31" s="653"/>
      <c r="DT31" s="653"/>
      <c r="DU31" s="653"/>
      <c r="DV31" s="654"/>
      <c r="DW31" s="628">
        <v>0.2</v>
      </c>
      <c r="DX31" s="655"/>
      <c r="DY31" s="655"/>
      <c r="DZ31" s="655"/>
      <c r="EA31" s="655"/>
      <c r="EB31" s="655"/>
      <c r="EC31" s="656"/>
    </row>
    <row r="32" spans="2:133" ht="11.25" customHeight="1">
      <c r="B32" s="620" t="s">
        <v>314</v>
      </c>
      <c r="C32" s="621"/>
      <c r="D32" s="621"/>
      <c r="E32" s="621"/>
      <c r="F32" s="621"/>
      <c r="G32" s="621"/>
      <c r="H32" s="621"/>
      <c r="I32" s="621"/>
      <c r="J32" s="621"/>
      <c r="K32" s="621"/>
      <c r="L32" s="621"/>
      <c r="M32" s="621"/>
      <c r="N32" s="621"/>
      <c r="O32" s="621"/>
      <c r="P32" s="621"/>
      <c r="Q32" s="622"/>
      <c r="R32" s="623">
        <v>452110</v>
      </c>
      <c r="S32" s="624"/>
      <c r="T32" s="624"/>
      <c r="U32" s="624"/>
      <c r="V32" s="624"/>
      <c r="W32" s="624"/>
      <c r="X32" s="624"/>
      <c r="Y32" s="625"/>
      <c r="Z32" s="626">
        <v>4.2</v>
      </c>
      <c r="AA32" s="626"/>
      <c r="AB32" s="626"/>
      <c r="AC32" s="626"/>
      <c r="AD32" s="627" t="s">
        <v>234</v>
      </c>
      <c r="AE32" s="627"/>
      <c r="AF32" s="627"/>
      <c r="AG32" s="627"/>
      <c r="AH32" s="627"/>
      <c r="AI32" s="627"/>
      <c r="AJ32" s="627"/>
      <c r="AK32" s="627"/>
      <c r="AL32" s="628" t="s">
        <v>130</v>
      </c>
      <c r="AM32" s="629"/>
      <c r="AN32" s="629"/>
      <c r="AO32" s="630"/>
      <c r="AP32" s="673"/>
      <c r="AQ32" s="674"/>
      <c r="AR32" s="674"/>
      <c r="AS32" s="674"/>
      <c r="AT32" s="678"/>
      <c r="AU32" s="214" t="s">
        <v>315</v>
      </c>
      <c r="AX32" s="620" t="s">
        <v>316</v>
      </c>
      <c r="AY32" s="621"/>
      <c r="AZ32" s="621"/>
      <c r="BA32" s="621"/>
      <c r="BB32" s="621"/>
      <c r="BC32" s="621"/>
      <c r="BD32" s="621"/>
      <c r="BE32" s="621"/>
      <c r="BF32" s="622"/>
      <c r="BG32" s="680">
        <v>99.3</v>
      </c>
      <c r="BH32" s="653"/>
      <c r="BI32" s="653"/>
      <c r="BJ32" s="653"/>
      <c r="BK32" s="653"/>
      <c r="BL32" s="653"/>
      <c r="BM32" s="629">
        <v>98.5</v>
      </c>
      <c r="BN32" s="653"/>
      <c r="BO32" s="653"/>
      <c r="BP32" s="653"/>
      <c r="BQ32" s="669"/>
      <c r="BR32" s="680">
        <v>99.6</v>
      </c>
      <c r="BS32" s="653"/>
      <c r="BT32" s="653"/>
      <c r="BU32" s="653"/>
      <c r="BV32" s="653"/>
      <c r="BW32" s="653"/>
      <c r="BX32" s="629">
        <v>98.9</v>
      </c>
      <c r="BY32" s="653"/>
      <c r="BZ32" s="653"/>
      <c r="CA32" s="653"/>
      <c r="CB32" s="669"/>
      <c r="CD32" s="665"/>
      <c r="CE32" s="666"/>
      <c r="CF32" s="620" t="s">
        <v>317</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5"/>
      <c r="DB32" s="655"/>
      <c r="DC32" s="658"/>
      <c r="DD32" s="632" t="s">
        <v>130</v>
      </c>
      <c r="DE32" s="624"/>
      <c r="DF32" s="624"/>
      <c r="DG32" s="624"/>
      <c r="DH32" s="624"/>
      <c r="DI32" s="624"/>
      <c r="DJ32" s="624"/>
      <c r="DK32" s="625"/>
      <c r="DL32" s="632" t="s">
        <v>234</v>
      </c>
      <c r="DM32" s="624"/>
      <c r="DN32" s="624"/>
      <c r="DO32" s="624"/>
      <c r="DP32" s="624"/>
      <c r="DQ32" s="624"/>
      <c r="DR32" s="624"/>
      <c r="DS32" s="624"/>
      <c r="DT32" s="624"/>
      <c r="DU32" s="624"/>
      <c r="DV32" s="625"/>
      <c r="DW32" s="628" t="s">
        <v>130</v>
      </c>
      <c r="DX32" s="655"/>
      <c r="DY32" s="655"/>
      <c r="DZ32" s="655"/>
      <c r="EA32" s="655"/>
      <c r="EB32" s="655"/>
      <c r="EC32" s="656"/>
    </row>
    <row r="33" spans="2:133" ht="11.25" customHeight="1">
      <c r="B33" s="620" t="s">
        <v>318</v>
      </c>
      <c r="C33" s="621"/>
      <c r="D33" s="621"/>
      <c r="E33" s="621"/>
      <c r="F33" s="621"/>
      <c r="G33" s="621"/>
      <c r="H33" s="621"/>
      <c r="I33" s="621"/>
      <c r="J33" s="621"/>
      <c r="K33" s="621"/>
      <c r="L33" s="621"/>
      <c r="M33" s="621"/>
      <c r="N33" s="621"/>
      <c r="O33" s="621"/>
      <c r="P33" s="621"/>
      <c r="Q33" s="622"/>
      <c r="R33" s="623">
        <v>84319</v>
      </c>
      <c r="S33" s="624"/>
      <c r="T33" s="624"/>
      <c r="U33" s="624"/>
      <c r="V33" s="624"/>
      <c r="W33" s="624"/>
      <c r="X33" s="624"/>
      <c r="Y33" s="625"/>
      <c r="Z33" s="626">
        <v>0.8</v>
      </c>
      <c r="AA33" s="626"/>
      <c r="AB33" s="626"/>
      <c r="AC33" s="626"/>
      <c r="AD33" s="627">
        <v>20335</v>
      </c>
      <c r="AE33" s="627"/>
      <c r="AF33" s="627"/>
      <c r="AG33" s="627"/>
      <c r="AH33" s="627"/>
      <c r="AI33" s="627"/>
      <c r="AJ33" s="627"/>
      <c r="AK33" s="627"/>
      <c r="AL33" s="628">
        <v>0.3</v>
      </c>
      <c r="AM33" s="629"/>
      <c r="AN33" s="629"/>
      <c r="AO33" s="630"/>
      <c r="AP33" s="675"/>
      <c r="AQ33" s="676"/>
      <c r="AR33" s="676"/>
      <c r="AS33" s="676"/>
      <c r="AT33" s="679"/>
      <c r="AU33" s="219"/>
      <c r="AV33" s="219"/>
      <c r="AW33" s="219"/>
      <c r="AX33" s="644" t="s">
        <v>319</v>
      </c>
      <c r="AY33" s="645"/>
      <c r="AZ33" s="645"/>
      <c r="BA33" s="645"/>
      <c r="BB33" s="645"/>
      <c r="BC33" s="645"/>
      <c r="BD33" s="645"/>
      <c r="BE33" s="645"/>
      <c r="BF33" s="646"/>
      <c r="BG33" s="681">
        <v>99.3</v>
      </c>
      <c r="BH33" s="682"/>
      <c r="BI33" s="682"/>
      <c r="BJ33" s="682"/>
      <c r="BK33" s="682"/>
      <c r="BL33" s="682"/>
      <c r="BM33" s="683">
        <v>96.4</v>
      </c>
      <c r="BN33" s="682"/>
      <c r="BO33" s="682"/>
      <c r="BP33" s="682"/>
      <c r="BQ33" s="684"/>
      <c r="BR33" s="681">
        <v>99.3</v>
      </c>
      <c r="BS33" s="682"/>
      <c r="BT33" s="682"/>
      <c r="BU33" s="682"/>
      <c r="BV33" s="682"/>
      <c r="BW33" s="682"/>
      <c r="BX33" s="683">
        <v>96.5</v>
      </c>
      <c r="BY33" s="682"/>
      <c r="BZ33" s="682"/>
      <c r="CA33" s="682"/>
      <c r="CB33" s="684"/>
      <c r="CD33" s="620" t="s">
        <v>320</v>
      </c>
      <c r="CE33" s="621"/>
      <c r="CF33" s="621"/>
      <c r="CG33" s="621"/>
      <c r="CH33" s="621"/>
      <c r="CI33" s="621"/>
      <c r="CJ33" s="621"/>
      <c r="CK33" s="621"/>
      <c r="CL33" s="621"/>
      <c r="CM33" s="621"/>
      <c r="CN33" s="621"/>
      <c r="CO33" s="621"/>
      <c r="CP33" s="621"/>
      <c r="CQ33" s="622"/>
      <c r="CR33" s="623">
        <v>4454195</v>
      </c>
      <c r="CS33" s="653"/>
      <c r="CT33" s="653"/>
      <c r="CU33" s="653"/>
      <c r="CV33" s="653"/>
      <c r="CW33" s="653"/>
      <c r="CX33" s="653"/>
      <c r="CY33" s="654"/>
      <c r="CZ33" s="628">
        <v>44.6</v>
      </c>
      <c r="DA33" s="655"/>
      <c r="DB33" s="655"/>
      <c r="DC33" s="658"/>
      <c r="DD33" s="632">
        <v>3698833</v>
      </c>
      <c r="DE33" s="653"/>
      <c r="DF33" s="653"/>
      <c r="DG33" s="653"/>
      <c r="DH33" s="653"/>
      <c r="DI33" s="653"/>
      <c r="DJ33" s="653"/>
      <c r="DK33" s="654"/>
      <c r="DL33" s="632">
        <v>2206150</v>
      </c>
      <c r="DM33" s="653"/>
      <c r="DN33" s="653"/>
      <c r="DO33" s="653"/>
      <c r="DP33" s="653"/>
      <c r="DQ33" s="653"/>
      <c r="DR33" s="653"/>
      <c r="DS33" s="653"/>
      <c r="DT33" s="653"/>
      <c r="DU33" s="653"/>
      <c r="DV33" s="654"/>
      <c r="DW33" s="628">
        <v>34.9</v>
      </c>
      <c r="DX33" s="655"/>
      <c r="DY33" s="655"/>
      <c r="DZ33" s="655"/>
      <c r="EA33" s="655"/>
      <c r="EB33" s="655"/>
      <c r="EC33" s="656"/>
    </row>
    <row r="34" spans="2:133" ht="11.25" customHeight="1">
      <c r="B34" s="620" t="s">
        <v>321</v>
      </c>
      <c r="C34" s="621"/>
      <c r="D34" s="621"/>
      <c r="E34" s="621"/>
      <c r="F34" s="621"/>
      <c r="G34" s="621"/>
      <c r="H34" s="621"/>
      <c r="I34" s="621"/>
      <c r="J34" s="621"/>
      <c r="K34" s="621"/>
      <c r="L34" s="621"/>
      <c r="M34" s="621"/>
      <c r="N34" s="621"/>
      <c r="O34" s="621"/>
      <c r="P34" s="621"/>
      <c r="Q34" s="622"/>
      <c r="R34" s="623">
        <v>221079</v>
      </c>
      <c r="S34" s="624"/>
      <c r="T34" s="624"/>
      <c r="U34" s="624"/>
      <c r="V34" s="624"/>
      <c r="W34" s="624"/>
      <c r="X34" s="624"/>
      <c r="Y34" s="625"/>
      <c r="Z34" s="626">
        <v>2.1</v>
      </c>
      <c r="AA34" s="626"/>
      <c r="AB34" s="626"/>
      <c r="AC34" s="626"/>
      <c r="AD34" s="627" t="s">
        <v>234</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1101477</v>
      </c>
      <c r="CS34" s="624"/>
      <c r="CT34" s="624"/>
      <c r="CU34" s="624"/>
      <c r="CV34" s="624"/>
      <c r="CW34" s="624"/>
      <c r="CX34" s="624"/>
      <c r="CY34" s="625"/>
      <c r="CZ34" s="628">
        <v>11</v>
      </c>
      <c r="DA34" s="655"/>
      <c r="DB34" s="655"/>
      <c r="DC34" s="658"/>
      <c r="DD34" s="632">
        <v>855784</v>
      </c>
      <c r="DE34" s="624"/>
      <c r="DF34" s="624"/>
      <c r="DG34" s="624"/>
      <c r="DH34" s="624"/>
      <c r="DI34" s="624"/>
      <c r="DJ34" s="624"/>
      <c r="DK34" s="625"/>
      <c r="DL34" s="632">
        <v>700580</v>
      </c>
      <c r="DM34" s="624"/>
      <c r="DN34" s="624"/>
      <c r="DO34" s="624"/>
      <c r="DP34" s="624"/>
      <c r="DQ34" s="624"/>
      <c r="DR34" s="624"/>
      <c r="DS34" s="624"/>
      <c r="DT34" s="624"/>
      <c r="DU34" s="624"/>
      <c r="DV34" s="625"/>
      <c r="DW34" s="628">
        <v>11.1</v>
      </c>
      <c r="DX34" s="655"/>
      <c r="DY34" s="655"/>
      <c r="DZ34" s="655"/>
      <c r="EA34" s="655"/>
      <c r="EB34" s="655"/>
      <c r="EC34" s="656"/>
    </row>
    <row r="35" spans="2:133" ht="11.25" customHeight="1">
      <c r="B35" s="620" t="s">
        <v>323</v>
      </c>
      <c r="C35" s="621"/>
      <c r="D35" s="621"/>
      <c r="E35" s="621"/>
      <c r="F35" s="621"/>
      <c r="G35" s="621"/>
      <c r="H35" s="621"/>
      <c r="I35" s="621"/>
      <c r="J35" s="621"/>
      <c r="K35" s="621"/>
      <c r="L35" s="621"/>
      <c r="M35" s="621"/>
      <c r="N35" s="621"/>
      <c r="O35" s="621"/>
      <c r="P35" s="621"/>
      <c r="Q35" s="622"/>
      <c r="R35" s="623">
        <v>109805</v>
      </c>
      <c r="S35" s="624"/>
      <c r="T35" s="624"/>
      <c r="U35" s="624"/>
      <c r="V35" s="624"/>
      <c r="W35" s="624"/>
      <c r="X35" s="624"/>
      <c r="Y35" s="625"/>
      <c r="Z35" s="626">
        <v>1</v>
      </c>
      <c r="AA35" s="626"/>
      <c r="AB35" s="626"/>
      <c r="AC35" s="626"/>
      <c r="AD35" s="627" t="s">
        <v>130</v>
      </c>
      <c r="AE35" s="627"/>
      <c r="AF35" s="627"/>
      <c r="AG35" s="627"/>
      <c r="AH35" s="627"/>
      <c r="AI35" s="627"/>
      <c r="AJ35" s="627"/>
      <c r="AK35" s="627"/>
      <c r="AL35" s="628" t="s">
        <v>234</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250721</v>
      </c>
      <c r="CS35" s="653"/>
      <c r="CT35" s="653"/>
      <c r="CU35" s="653"/>
      <c r="CV35" s="653"/>
      <c r="CW35" s="653"/>
      <c r="CX35" s="653"/>
      <c r="CY35" s="654"/>
      <c r="CZ35" s="628">
        <v>2.5</v>
      </c>
      <c r="DA35" s="655"/>
      <c r="DB35" s="655"/>
      <c r="DC35" s="658"/>
      <c r="DD35" s="632">
        <v>210109</v>
      </c>
      <c r="DE35" s="653"/>
      <c r="DF35" s="653"/>
      <c r="DG35" s="653"/>
      <c r="DH35" s="653"/>
      <c r="DI35" s="653"/>
      <c r="DJ35" s="653"/>
      <c r="DK35" s="654"/>
      <c r="DL35" s="632">
        <v>210109</v>
      </c>
      <c r="DM35" s="653"/>
      <c r="DN35" s="653"/>
      <c r="DO35" s="653"/>
      <c r="DP35" s="653"/>
      <c r="DQ35" s="653"/>
      <c r="DR35" s="653"/>
      <c r="DS35" s="653"/>
      <c r="DT35" s="653"/>
      <c r="DU35" s="653"/>
      <c r="DV35" s="654"/>
      <c r="DW35" s="628">
        <v>3.3</v>
      </c>
      <c r="DX35" s="655"/>
      <c r="DY35" s="655"/>
      <c r="DZ35" s="655"/>
      <c r="EA35" s="655"/>
      <c r="EB35" s="655"/>
      <c r="EC35" s="656"/>
    </row>
    <row r="36" spans="2:133" ht="11.25" customHeight="1">
      <c r="B36" s="620" t="s">
        <v>327</v>
      </c>
      <c r="C36" s="621"/>
      <c r="D36" s="621"/>
      <c r="E36" s="621"/>
      <c r="F36" s="621"/>
      <c r="G36" s="621"/>
      <c r="H36" s="621"/>
      <c r="I36" s="621"/>
      <c r="J36" s="621"/>
      <c r="K36" s="621"/>
      <c r="L36" s="621"/>
      <c r="M36" s="621"/>
      <c r="N36" s="621"/>
      <c r="O36" s="621"/>
      <c r="P36" s="621"/>
      <c r="Q36" s="622"/>
      <c r="R36" s="623">
        <v>644230</v>
      </c>
      <c r="S36" s="624"/>
      <c r="T36" s="624"/>
      <c r="U36" s="624"/>
      <c r="V36" s="624"/>
      <c r="W36" s="624"/>
      <c r="X36" s="624"/>
      <c r="Y36" s="625"/>
      <c r="Z36" s="626">
        <v>6</v>
      </c>
      <c r="AA36" s="626"/>
      <c r="AB36" s="626"/>
      <c r="AC36" s="626"/>
      <c r="AD36" s="627" t="s">
        <v>130</v>
      </c>
      <c r="AE36" s="627"/>
      <c r="AF36" s="627"/>
      <c r="AG36" s="627"/>
      <c r="AH36" s="627"/>
      <c r="AI36" s="627"/>
      <c r="AJ36" s="627"/>
      <c r="AK36" s="627"/>
      <c r="AL36" s="628" t="s">
        <v>234</v>
      </c>
      <c r="AM36" s="629"/>
      <c r="AN36" s="629"/>
      <c r="AO36" s="630"/>
      <c r="AP36" s="222"/>
      <c r="AQ36" s="685" t="s">
        <v>328</v>
      </c>
      <c r="AR36" s="686"/>
      <c r="AS36" s="686"/>
      <c r="AT36" s="686"/>
      <c r="AU36" s="686"/>
      <c r="AV36" s="686"/>
      <c r="AW36" s="686"/>
      <c r="AX36" s="686"/>
      <c r="AY36" s="687"/>
      <c r="AZ36" s="612">
        <v>895775</v>
      </c>
      <c r="BA36" s="613"/>
      <c r="BB36" s="613"/>
      <c r="BC36" s="613"/>
      <c r="BD36" s="613"/>
      <c r="BE36" s="613"/>
      <c r="BF36" s="688"/>
      <c r="BG36" s="609" t="s">
        <v>329</v>
      </c>
      <c r="BH36" s="610"/>
      <c r="BI36" s="610"/>
      <c r="BJ36" s="610"/>
      <c r="BK36" s="610"/>
      <c r="BL36" s="610"/>
      <c r="BM36" s="610"/>
      <c r="BN36" s="610"/>
      <c r="BO36" s="610"/>
      <c r="BP36" s="610"/>
      <c r="BQ36" s="610"/>
      <c r="BR36" s="610"/>
      <c r="BS36" s="610"/>
      <c r="BT36" s="610"/>
      <c r="BU36" s="611"/>
      <c r="BV36" s="612">
        <v>29309</v>
      </c>
      <c r="BW36" s="613"/>
      <c r="BX36" s="613"/>
      <c r="BY36" s="613"/>
      <c r="BZ36" s="613"/>
      <c r="CA36" s="613"/>
      <c r="CB36" s="688"/>
      <c r="CD36" s="620" t="s">
        <v>330</v>
      </c>
      <c r="CE36" s="621"/>
      <c r="CF36" s="621"/>
      <c r="CG36" s="621"/>
      <c r="CH36" s="621"/>
      <c r="CI36" s="621"/>
      <c r="CJ36" s="621"/>
      <c r="CK36" s="621"/>
      <c r="CL36" s="621"/>
      <c r="CM36" s="621"/>
      <c r="CN36" s="621"/>
      <c r="CO36" s="621"/>
      <c r="CP36" s="621"/>
      <c r="CQ36" s="622"/>
      <c r="CR36" s="623">
        <v>1733246</v>
      </c>
      <c r="CS36" s="624"/>
      <c r="CT36" s="624"/>
      <c r="CU36" s="624"/>
      <c r="CV36" s="624"/>
      <c r="CW36" s="624"/>
      <c r="CX36" s="624"/>
      <c r="CY36" s="625"/>
      <c r="CZ36" s="628">
        <v>17.3</v>
      </c>
      <c r="DA36" s="655"/>
      <c r="DB36" s="655"/>
      <c r="DC36" s="658"/>
      <c r="DD36" s="632">
        <v>1476173</v>
      </c>
      <c r="DE36" s="624"/>
      <c r="DF36" s="624"/>
      <c r="DG36" s="624"/>
      <c r="DH36" s="624"/>
      <c r="DI36" s="624"/>
      <c r="DJ36" s="624"/>
      <c r="DK36" s="625"/>
      <c r="DL36" s="632">
        <v>771107</v>
      </c>
      <c r="DM36" s="624"/>
      <c r="DN36" s="624"/>
      <c r="DO36" s="624"/>
      <c r="DP36" s="624"/>
      <c r="DQ36" s="624"/>
      <c r="DR36" s="624"/>
      <c r="DS36" s="624"/>
      <c r="DT36" s="624"/>
      <c r="DU36" s="624"/>
      <c r="DV36" s="625"/>
      <c r="DW36" s="628">
        <v>12.2</v>
      </c>
      <c r="DX36" s="655"/>
      <c r="DY36" s="655"/>
      <c r="DZ36" s="655"/>
      <c r="EA36" s="655"/>
      <c r="EB36" s="655"/>
      <c r="EC36" s="656"/>
    </row>
    <row r="37" spans="2:133" ht="11.25" customHeight="1">
      <c r="B37" s="620" t="s">
        <v>331</v>
      </c>
      <c r="C37" s="621"/>
      <c r="D37" s="621"/>
      <c r="E37" s="621"/>
      <c r="F37" s="621"/>
      <c r="G37" s="621"/>
      <c r="H37" s="621"/>
      <c r="I37" s="621"/>
      <c r="J37" s="621"/>
      <c r="K37" s="621"/>
      <c r="L37" s="621"/>
      <c r="M37" s="621"/>
      <c r="N37" s="621"/>
      <c r="O37" s="621"/>
      <c r="P37" s="621"/>
      <c r="Q37" s="622"/>
      <c r="R37" s="623">
        <v>227048</v>
      </c>
      <c r="S37" s="624"/>
      <c r="T37" s="624"/>
      <c r="U37" s="624"/>
      <c r="V37" s="624"/>
      <c r="W37" s="624"/>
      <c r="X37" s="624"/>
      <c r="Y37" s="625"/>
      <c r="Z37" s="626">
        <v>2.1</v>
      </c>
      <c r="AA37" s="626"/>
      <c r="AB37" s="626"/>
      <c r="AC37" s="626"/>
      <c r="AD37" s="627">
        <v>3535</v>
      </c>
      <c r="AE37" s="627"/>
      <c r="AF37" s="627"/>
      <c r="AG37" s="627"/>
      <c r="AH37" s="627"/>
      <c r="AI37" s="627"/>
      <c r="AJ37" s="627"/>
      <c r="AK37" s="627"/>
      <c r="AL37" s="628">
        <v>0.1</v>
      </c>
      <c r="AM37" s="629"/>
      <c r="AN37" s="629"/>
      <c r="AO37" s="630"/>
      <c r="AQ37" s="689" t="s">
        <v>332</v>
      </c>
      <c r="AR37" s="690"/>
      <c r="AS37" s="690"/>
      <c r="AT37" s="690"/>
      <c r="AU37" s="690"/>
      <c r="AV37" s="690"/>
      <c r="AW37" s="690"/>
      <c r="AX37" s="690"/>
      <c r="AY37" s="691"/>
      <c r="AZ37" s="623">
        <v>187938</v>
      </c>
      <c r="BA37" s="624"/>
      <c r="BB37" s="624"/>
      <c r="BC37" s="624"/>
      <c r="BD37" s="653"/>
      <c r="BE37" s="653"/>
      <c r="BF37" s="669"/>
      <c r="BG37" s="620" t="s">
        <v>333</v>
      </c>
      <c r="BH37" s="621"/>
      <c r="BI37" s="621"/>
      <c r="BJ37" s="621"/>
      <c r="BK37" s="621"/>
      <c r="BL37" s="621"/>
      <c r="BM37" s="621"/>
      <c r="BN37" s="621"/>
      <c r="BO37" s="621"/>
      <c r="BP37" s="621"/>
      <c r="BQ37" s="621"/>
      <c r="BR37" s="621"/>
      <c r="BS37" s="621"/>
      <c r="BT37" s="621"/>
      <c r="BU37" s="622"/>
      <c r="BV37" s="623">
        <v>2634</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479591</v>
      </c>
      <c r="CS37" s="653"/>
      <c r="CT37" s="653"/>
      <c r="CU37" s="653"/>
      <c r="CV37" s="653"/>
      <c r="CW37" s="653"/>
      <c r="CX37" s="653"/>
      <c r="CY37" s="654"/>
      <c r="CZ37" s="628">
        <v>4.8</v>
      </c>
      <c r="DA37" s="655"/>
      <c r="DB37" s="655"/>
      <c r="DC37" s="658"/>
      <c r="DD37" s="632">
        <v>477391</v>
      </c>
      <c r="DE37" s="653"/>
      <c r="DF37" s="653"/>
      <c r="DG37" s="653"/>
      <c r="DH37" s="653"/>
      <c r="DI37" s="653"/>
      <c r="DJ37" s="653"/>
      <c r="DK37" s="654"/>
      <c r="DL37" s="632">
        <v>476141</v>
      </c>
      <c r="DM37" s="653"/>
      <c r="DN37" s="653"/>
      <c r="DO37" s="653"/>
      <c r="DP37" s="653"/>
      <c r="DQ37" s="653"/>
      <c r="DR37" s="653"/>
      <c r="DS37" s="653"/>
      <c r="DT37" s="653"/>
      <c r="DU37" s="653"/>
      <c r="DV37" s="654"/>
      <c r="DW37" s="628">
        <v>7.5</v>
      </c>
      <c r="DX37" s="655"/>
      <c r="DY37" s="655"/>
      <c r="DZ37" s="655"/>
      <c r="EA37" s="655"/>
      <c r="EB37" s="655"/>
      <c r="EC37" s="656"/>
    </row>
    <row r="38" spans="2:133" ht="11.25" customHeight="1">
      <c r="B38" s="620" t="s">
        <v>335</v>
      </c>
      <c r="C38" s="621"/>
      <c r="D38" s="621"/>
      <c r="E38" s="621"/>
      <c r="F38" s="621"/>
      <c r="G38" s="621"/>
      <c r="H38" s="621"/>
      <c r="I38" s="621"/>
      <c r="J38" s="621"/>
      <c r="K38" s="621"/>
      <c r="L38" s="621"/>
      <c r="M38" s="621"/>
      <c r="N38" s="621"/>
      <c r="O38" s="621"/>
      <c r="P38" s="621"/>
      <c r="Q38" s="622"/>
      <c r="R38" s="623">
        <v>845100</v>
      </c>
      <c r="S38" s="624"/>
      <c r="T38" s="624"/>
      <c r="U38" s="624"/>
      <c r="V38" s="624"/>
      <c r="W38" s="624"/>
      <c r="X38" s="624"/>
      <c r="Y38" s="625"/>
      <c r="Z38" s="626">
        <v>7.9</v>
      </c>
      <c r="AA38" s="626"/>
      <c r="AB38" s="626"/>
      <c r="AC38" s="626"/>
      <c r="AD38" s="627" t="s">
        <v>130</v>
      </c>
      <c r="AE38" s="627"/>
      <c r="AF38" s="627"/>
      <c r="AG38" s="627"/>
      <c r="AH38" s="627"/>
      <c r="AI38" s="627"/>
      <c r="AJ38" s="627"/>
      <c r="AK38" s="627"/>
      <c r="AL38" s="628" t="s">
        <v>130</v>
      </c>
      <c r="AM38" s="629"/>
      <c r="AN38" s="629"/>
      <c r="AO38" s="630"/>
      <c r="AQ38" s="689" t="s">
        <v>336</v>
      </c>
      <c r="AR38" s="690"/>
      <c r="AS38" s="690"/>
      <c r="AT38" s="690"/>
      <c r="AU38" s="690"/>
      <c r="AV38" s="690"/>
      <c r="AW38" s="690"/>
      <c r="AX38" s="690"/>
      <c r="AY38" s="691"/>
      <c r="AZ38" s="623">
        <v>122199</v>
      </c>
      <c r="BA38" s="624"/>
      <c r="BB38" s="624"/>
      <c r="BC38" s="624"/>
      <c r="BD38" s="653"/>
      <c r="BE38" s="653"/>
      <c r="BF38" s="669"/>
      <c r="BG38" s="620" t="s">
        <v>337</v>
      </c>
      <c r="BH38" s="621"/>
      <c r="BI38" s="621"/>
      <c r="BJ38" s="621"/>
      <c r="BK38" s="621"/>
      <c r="BL38" s="621"/>
      <c r="BM38" s="621"/>
      <c r="BN38" s="621"/>
      <c r="BO38" s="621"/>
      <c r="BP38" s="621"/>
      <c r="BQ38" s="621"/>
      <c r="BR38" s="621"/>
      <c r="BS38" s="621"/>
      <c r="BT38" s="621"/>
      <c r="BU38" s="622"/>
      <c r="BV38" s="623">
        <v>1469</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707837</v>
      </c>
      <c r="CS38" s="624"/>
      <c r="CT38" s="624"/>
      <c r="CU38" s="624"/>
      <c r="CV38" s="624"/>
      <c r="CW38" s="624"/>
      <c r="CX38" s="624"/>
      <c r="CY38" s="625"/>
      <c r="CZ38" s="628">
        <v>7.1</v>
      </c>
      <c r="DA38" s="655"/>
      <c r="DB38" s="655"/>
      <c r="DC38" s="658"/>
      <c r="DD38" s="632">
        <v>586243</v>
      </c>
      <c r="DE38" s="624"/>
      <c r="DF38" s="624"/>
      <c r="DG38" s="624"/>
      <c r="DH38" s="624"/>
      <c r="DI38" s="624"/>
      <c r="DJ38" s="624"/>
      <c r="DK38" s="625"/>
      <c r="DL38" s="632">
        <v>520092</v>
      </c>
      <c r="DM38" s="624"/>
      <c r="DN38" s="624"/>
      <c r="DO38" s="624"/>
      <c r="DP38" s="624"/>
      <c r="DQ38" s="624"/>
      <c r="DR38" s="624"/>
      <c r="DS38" s="624"/>
      <c r="DT38" s="624"/>
      <c r="DU38" s="624"/>
      <c r="DV38" s="625"/>
      <c r="DW38" s="628">
        <v>8.1999999999999993</v>
      </c>
      <c r="DX38" s="655"/>
      <c r="DY38" s="655"/>
      <c r="DZ38" s="655"/>
      <c r="EA38" s="655"/>
      <c r="EB38" s="655"/>
      <c r="EC38" s="656"/>
    </row>
    <row r="39" spans="2:133" ht="11.25" customHeight="1">
      <c r="B39" s="620" t="s">
        <v>339</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234</v>
      </c>
      <c r="AM39" s="629"/>
      <c r="AN39" s="629"/>
      <c r="AO39" s="630"/>
      <c r="AQ39" s="689" t="s">
        <v>340</v>
      </c>
      <c r="AR39" s="690"/>
      <c r="AS39" s="690"/>
      <c r="AT39" s="690"/>
      <c r="AU39" s="690"/>
      <c r="AV39" s="690"/>
      <c r="AW39" s="690"/>
      <c r="AX39" s="690"/>
      <c r="AY39" s="691"/>
      <c r="AZ39" s="623">
        <v>16215</v>
      </c>
      <c r="BA39" s="624"/>
      <c r="BB39" s="624"/>
      <c r="BC39" s="624"/>
      <c r="BD39" s="653"/>
      <c r="BE39" s="653"/>
      <c r="BF39" s="669"/>
      <c r="BG39" s="620" t="s">
        <v>341</v>
      </c>
      <c r="BH39" s="621"/>
      <c r="BI39" s="621"/>
      <c r="BJ39" s="621"/>
      <c r="BK39" s="621"/>
      <c r="BL39" s="621"/>
      <c r="BM39" s="621"/>
      <c r="BN39" s="621"/>
      <c r="BO39" s="621"/>
      <c r="BP39" s="621"/>
      <c r="BQ39" s="621"/>
      <c r="BR39" s="621"/>
      <c r="BS39" s="621"/>
      <c r="BT39" s="621"/>
      <c r="BU39" s="622"/>
      <c r="BV39" s="623">
        <v>2107</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568474</v>
      </c>
      <c r="CS39" s="653"/>
      <c r="CT39" s="653"/>
      <c r="CU39" s="653"/>
      <c r="CV39" s="653"/>
      <c r="CW39" s="653"/>
      <c r="CX39" s="653"/>
      <c r="CY39" s="654"/>
      <c r="CZ39" s="628">
        <v>5.7</v>
      </c>
      <c r="DA39" s="655"/>
      <c r="DB39" s="655"/>
      <c r="DC39" s="658"/>
      <c r="DD39" s="632">
        <v>563575</v>
      </c>
      <c r="DE39" s="653"/>
      <c r="DF39" s="653"/>
      <c r="DG39" s="653"/>
      <c r="DH39" s="653"/>
      <c r="DI39" s="653"/>
      <c r="DJ39" s="653"/>
      <c r="DK39" s="654"/>
      <c r="DL39" s="632" t="s">
        <v>130</v>
      </c>
      <c r="DM39" s="653"/>
      <c r="DN39" s="653"/>
      <c r="DO39" s="653"/>
      <c r="DP39" s="653"/>
      <c r="DQ39" s="653"/>
      <c r="DR39" s="653"/>
      <c r="DS39" s="653"/>
      <c r="DT39" s="653"/>
      <c r="DU39" s="653"/>
      <c r="DV39" s="654"/>
      <c r="DW39" s="628" t="s">
        <v>130</v>
      </c>
      <c r="DX39" s="655"/>
      <c r="DY39" s="655"/>
      <c r="DZ39" s="655"/>
      <c r="EA39" s="655"/>
      <c r="EB39" s="655"/>
      <c r="EC39" s="656"/>
    </row>
    <row r="40" spans="2:133" ht="11.25" customHeight="1">
      <c r="B40" s="620" t="s">
        <v>343</v>
      </c>
      <c r="C40" s="621"/>
      <c r="D40" s="621"/>
      <c r="E40" s="621"/>
      <c r="F40" s="621"/>
      <c r="G40" s="621"/>
      <c r="H40" s="621"/>
      <c r="I40" s="621"/>
      <c r="J40" s="621"/>
      <c r="K40" s="621"/>
      <c r="L40" s="621"/>
      <c r="M40" s="621"/>
      <c r="N40" s="621"/>
      <c r="O40" s="621"/>
      <c r="P40" s="621"/>
      <c r="Q40" s="622"/>
      <c r="R40" s="623">
        <v>50500</v>
      </c>
      <c r="S40" s="624"/>
      <c r="T40" s="624"/>
      <c r="U40" s="624"/>
      <c r="V40" s="624"/>
      <c r="W40" s="624"/>
      <c r="X40" s="624"/>
      <c r="Y40" s="625"/>
      <c r="Z40" s="626">
        <v>0.5</v>
      </c>
      <c r="AA40" s="626"/>
      <c r="AB40" s="626"/>
      <c r="AC40" s="626"/>
      <c r="AD40" s="627" t="s">
        <v>130</v>
      </c>
      <c r="AE40" s="627"/>
      <c r="AF40" s="627"/>
      <c r="AG40" s="627"/>
      <c r="AH40" s="627"/>
      <c r="AI40" s="627"/>
      <c r="AJ40" s="627"/>
      <c r="AK40" s="627"/>
      <c r="AL40" s="628" t="s">
        <v>130</v>
      </c>
      <c r="AM40" s="629"/>
      <c r="AN40" s="629"/>
      <c r="AO40" s="630"/>
      <c r="AQ40" s="689" t="s">
        <v>344</v>
      </c>
      <c r="AR40" s="690"/>
      <c r="AS40" s="690"/>
      <c r="AT40" s="690"/>
      <c r="AU40" s="690"/>
      <c r="AV40" s="690"/>
      <c r="AW40" s="690"/>
      <c r="AX40" s="690"/>
      <c r="AY40" s="691"/>
      <c r="AZ40" s="623" t="s">
        <v>130</v>
      </c>
      <c r="BA40" s="624"/>
      <c r="BB40" s="624"/>
      <c r="BC40" s="624"/>
      <c r="BD40" s="653"/>
      <c r="BE40" s="653"/>
      <c r="BF40" s="669"/>
      <c r="BG40" s="673" t="s">
        <v>345</v>
      </c>
      <c r="BH40" s="674"/>
      <c r="BI40" s="674"/>
      <c r="BJ40" s="674"/>
      <c r="BK40" s="674"/>
      <c r="BL40" s="223"/>
      <c r="BM40" s="621" t="s">
        <v>346</v>
      </c>
      <c r="BN40" s="621"/>
      <c r="BO40" s="621"/>
      <c r="BP40" s="621"/>
      <c r="BQ40" s="621"/>
      <c r="BR40" s="621"/>
      <c r="BS40" s="621"/>
      <c r="BT40" s="621"/>
      <c r="BU40" s="622"/>
      <c r="BV40" s="623">
        <v>81</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92440</v>
      </c>
      <c r="CS40" s="624"/>
      <c r="CT40" s="624"/>
      <c r="CU40" s="624"/>
      <c r="CV40" s="624"/>
      <c r="CW40" s="624"/>
      <c r="CX40" s="624"/>
      <c r="CY40" s="625"/>
      <c r="CZ40" s="628">
        <v>0.9</v>
      </c>
      <c r="DA40" s="655"/>
      <c r="DB40" s="655"/>
      <c r="DC40" s="658"/>
      <c r="DD40" s="632">
        <v>6949</v>
      </c>
      <c r="DE40" s="624"/>
      <c r="DF40" s="624"/>
      <c r="DG40" s="624"/>
      <c r="DH40" s="624"/>
      <c r="DI40" s="624"/>
      <c r="DJ40" s="624"/>
      <c r="DK40" s="625"/>
      <c r="DL40" s="632">
        <v>4262</v>
      </c>
      <c r="DM40" s="624"/>
      <c r="DN40" s="624"/>
      <c r="DO40" s="624"/>
      <c r="DP40" s="624"/>
      <c r="DQ40" s="624"/>
      <c r="DR40" s="624"/>
      <c r="DS40" s="624"/>
      <c r="DT40" s="624"/>
      <c r="DU40" s="624"/>
      <c r="DV40" s="625"/>
      <c r="DW40" s="628">
        <v>0.1</v>
      </c>
      <c r="DX40" s="655"/>
      <c r="DY40" s="655"/>
      <c r="DZ40" s="655"/>
      <c r="EA40" s="655"/>
      <c r="EB40" s="655"/>
      <c r="EC40" s="656"/>
    </row>
    <row r="41" spans="2:133" ht="11.25" customHeight="1">
      <c r="B41" s="644" t="s">
        <v>348</v>
      </c>
      <c r="C41" s="645"/>
      <c r="D41" s="645"/>
      <c r="E41" s="645"/>
      <c r="F41" s="645"/>
      <c r="G41" s="645"/>
      <c r="H41" s="645"/>
      <c r="I41" s="645"/>
      <c r="J41" s="645"/>
      <c r="K41" s="645"/>
      <c r="L41" s="645"/>
      <c r="M41" s="645"/>
      <c r="N41" s="645"/>
      <c r="O41" s="645"/>
      <c r="P41" s="645"/>
      <c r="Q41" s="646"/>
      <c r="R41" s="698">
        <v>10676887</v>
      </c>
      <c r="S41" s="699"/>
      <c r="T41" s="699"/>
      <c r="U41" s="699"/>
      <c r="V41" s="699"/>
      <c r="W41" s="699"/>
      <c r="X41" s="699"/>
      <c r="Y41" s="700"/>
      <c r="Z41" s="701">
        <v>100</v>
      </c>
      <c r="AA41" s="701"/>
      <c r="AB41" s="701"/>
      <c r="AC41" s="701"/>
      <c r="AD41" s="702">
        <v>6265811</v>
      </c>
      <c r="AE41" s="702"/>
      <c r="AF41" s="702"/>
      <c r="AG41" s="702"/>
      <c r="AH41" s="702"/>
      <c r="AI41" s="702"/>
      <c r="AJ41" s="702"/>
      <c r="AK41" s="702"/>
      <c r="AL41" s="703">
        <v>100</v>
      </c>
      <c r="AM41" s="683"/>
      <c r="AN41" s="683"/>
      <c r="AO41" s="704"/>
      <c r="AQ41" s="689" t="s">
        <v>349</v>
      </c>
      <c r="AR41" s="690"/>
      <c r="AS41" s="690"/>
      <c r="AT41" s="690"/>
      <c r="AU41" s="690"/>
      <c r="AV41" s="690"/>
      <c r="AW41" s="690"/>
      <c r="AX41" s="690"/>
      <c r="AY41" s="691"/>
      <c r="AZ41" s="623">
        <v>142528</v>
      </c>
      <c r="BA41" s="624"/>
      <c r="BB41" s="624"/>
      <c r="BC41" s="624"/>
      <c r="BD41" s="653"/>
      <c r="BE41" s="653"/>
      <c r="BF41" s="669"/>
      <c r="BG41" s="673"/>
      <c r="BH41" s="674"/>
      <c r="BI41" s="674"/>
      <c r="BJ41" s="674"/>
      <c r="BK41" s="674"/>
      <c r="BL41" s="223"/>
      <c r="BM41" s="621" t="s">
        <v>350</v>
      </c>
      <c r="BN41" s="621"/>
      <c r="BO41" s="621"/>
      <c r="BP41" s="621"/>
      <c r="BQ41" s="621"/>
      <c r="BR41" s="621"/>
      <c r="BS41" s="621"/>
      <c r="BT41" s="621"/>
      <c r="BU41" s="622"/>
      <c r="BV41" s="623" t="s">
        <v>234</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130</v>
      </c>
      <c r="CS41" s="653"/>
      <c r="CT41" s="653"/>
      <c r="CU41" s="653"/>
      <c r="CV41" s="653"/>
      <c r="CW41" s="653"/>
      <c r="CX41" s="653"/>
      <c r="CY41" s="654"/>
      <c r="CZ41" s="628" t="s">
        <v>234</v>
      </c>
      <c r="DA41" s="655"/>
      <c r="DB41" s="655"/>
      <c r="DC41" s="658"/>
      <c r="DD41" s="632" t="s">
        <v>130</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c r="AQ42" s="705" t="s">
        <v>352</v>
      </c>
      <c r="AR42" s="706"/>
      <c r="AS42" s="706"/>
      <c r="AT42" s="706"/>
      <c r="AU42" s="706"/>
      <c r="AV42" s="706"/>
      <c r="AW42" s="706"/>
      <c r="AX42" s="706"/>
      <c r="AY42" s="707"/>
      <c r="AZ42" s="698">
        <v>426895</v>
      </c>
      <c r="BA42" s="699"/>
      <c r="BB42" s="699"/>
      <c r="BC42" s="699"/>
      <c r="BD42" s="682"/>
      <c r="BE42" s="682"/>
      <c r="BF42" s="684"/>
      <c r="BG42" s="675"/>
      <c r="BH42" s="676"/>
      <c r="BI42" s="676"/>
      <c r="BJ42" s="676"/>
      <c r="BK42" s="676"/>
      <c r="BL42" s="224"/>
      <c r="BM42" s="645" t="s">
        <v>353</v>
      </c>
      <c r="BN42" s="645"/>
      <c r="BO42" s="645"/>
      <c r="BP42" s="645"/>
      <c r="BQ42" s="645"/>
      <c r="BR42" s="645"/>
      <c r="BS42" s="645"/>
      <c r="BT42" s="645"/>
      <c r="BU42" s="646"/>
      <c r="BV42" s="698">
        <v>382</v>
      </c>
      <c r="BW42" s="699"/>
      <c r="BX42" s="699"/>
      <c r="BY42" s="699"/>
      <c r="BZ42" s="699"/>
      <c r="CA42" s="699"/>
      <c r="CB42" s="708"/>
      <c r="CD42" s="620" t="s">
        <v>354</v>
      </c>
      <c r="CE42" s="621"/>
      <c r="CF42" s="621"/>
      <c r="CG42" s="621"/>
      <c r="CH42" s="621"/>
      <c r="CI42" s="621"/>
      <c r="CJ42" s="621"/>
      <c r="CK42" s="621"/>
      <c r="CL42" s="621"/>
      <c r="CM42" s="621"/>
      <c r="CN42" s="621"/>
      <c r="CO42" s="621"/>
      <c r="CP42" s="621"/>
      <c r="CQ42" s="622"/>
      <c r="CR42" s="623">
        <v>1319487</v>
      </c>
      <c r="CS42" s="653"/>
      <c r="CT42" s="653"/>
      <c r="CU42" s="653"/>
      <c r="CV42" s="653"/>
      <c r="CW42" s="653"/>
      <c r="CX42" s="653"/>
      <c r="CY42" s="654"/>
      <c r="CZ42" s="628">
        <v>13.2</v>
      </c>
      <c r="DA42" s="655"/>
      <c r="DB42" s="655"/>
      <c r="DC42" s="658"/>
      <c r="DD42" s="632">
        <v>227205</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c r="B43" s="214" t="s">
        <v>355</v>
      </c>
      <c r="CD43" s="620" t="s">
        <v>356</v>
      </c>
      <c r="CE43" s="621"/>
      <c r="CF43" s="621"/>
      <c r="CG43" s="621"/>
      <c r="CH43" s="621"/>
      <c r="CI43" s="621"/>
      <c r="CJ43" s="621"/>
      <c r="CK43" s="621"/>
      <c r="CL43" s="621"/>
      <c r="CM43" s="621"/>
      <c r="CN43" s="621"/>
      <c r="CO43" s="621"/>
      <c r="CP43" s="621"/>
      <c r="CQ43" s="622"/>
      <c r="CR43" s="623">
        <v>109559</v>
      </c>
      <c r="CS43" s="653"/>
      <c r="CT43" s="653"/>
      <c r="CU43" s="653"/>
      <c r="CV43" s="653"/>
      <c r="CW43" s="653"/>
      <c r="CX43" s="653"/>
      <c r="CY43" s="654"/>
      <c r="CZ43" s="628">
        <v>1.1000000000000001</v>
      </c>
      <c r="DA43" s="655"/>
      <c r="DB43" s="655"/>
      <c r="DC43" s="658"/>
      <c r="DD43" s="632">
        <v>109559</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358</v>
      </c>
      <c r="CG44" s="621"/>
      <c r="CH44" s="621"/>
      <c r="CI44" s="621"/>
      <c r="CJ44" s="621"/>
      <c r="CK44" s="621"/>
      <c r="CL44" s="621"/>
      <c r="CM44" s="621"/>
      <c r="CN44" s="621"/>
      <c r="CO44" s="621"/>
      <c r="CP44" s="621"/>
      <c r="CQ44" s="622"/>
      <c r="CR44" s="623">
        <v>1219303</v>
      </c>
      <c r="CS44" s="624"/>
      <c r="CT44" s="624"/>
      <c r="CU44" s="624"/>
      <c r="CV44" s="624"/>
      <c r="CW44" s="624"/>
      <c r="CX44" s="624"/>
      <c r="CY44" s="625"/>
      <c r="CZ44" s="628">
        <v>12.2</v>
      </c>
      <c r="DA44" s="629"/>
      <c r="DB44" s="629"/>
      <c r="DC44" s="635"/>
      <c r="DD44" s="632">
        <v>202202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360</v>
      </c>
      <c r="CG45" s="621"/>
      <c r="CH45" s="621"/>
      <c r="CI45" s="621"/>
      <c r="CJ45" s="621"/>
      <c r="CK45" s="621"/>
      <c r="CL45" s="621"/>
      <c r="CM45" s="621"/>
      <c r="CN45" s="621"/>
      <c r="CO45" s="621"/>
      <c r="CP45" s="621"/>
      <c r="CQ45" s="622"/>
      <c r="CR45" s="623">
        <v>423543</v>
      </c>
      <c r="CS45" s="653"/>
      <c r="CT45" s="653"/>
      <c r="CU45" s="653"/>
      <c r="CV45" s="653"/>
      <c r="CW45" s="653"/>
      <c r="CX45" s="653"/>
      <c r="CY45" s="654"/>
      <c r="CZ45" s="628">
        <v>4.2</v>
      </c>
      <c r="DA45" s="655"/>
      <c r="DB45" s="655"/>
      <c r="DC45" s="658"/>
      <c r="DD45" s="632">
        <v>15670</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c r="B46" s="225"/>
      <c r="CD46" s="663"/>
      <c r="CE46" s="664"/>
      <c r="CF46" s="620" t="s">
        <v>361</v>
      </c>
      <c r="CG46" s="621"/>
      <c r="CH46" s="621"/>
      <c r="CI46" s="621"/>
      <c r="CJ46" s="621"/>
      <c r="CK46" s="621"/>
      <c r="CL46" s="621"/>
      <c r="CM46" s="621"/>
      <c r="CN46" s="621"/>
      <c r="CO46" s="621"/>
      <c r="CP46" s="621"/>
      <c r="CQ46" s="622"/>
      <c r="CR46" s="623">
        <v>640529</v>
      </c>
      <c r="CS46" s="624"/>
      <c r="CT46" s="624"/>
      <c r="CU46" s="624"/>
      <c r="CV46" s="624"/>
      <c r="CW46" s="624"/>
      <c r="CX46" s="624"/>
      <c r="CY46" s="625"/>
      <c r="CZ46" s="628">
        <v>6.4</v>
      </c>
      <c r="DA46" s="629"/>
      <c r="DB46" s="629"/>
      <c r="DC46" s="635"/>
      <c r="DD46" s="632">
        <v>167341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c r="B47" s="225"/>
      <c r="CD47" s="663"/>
      <c r="CE47" s="664"/>
      <c r="CF47" s="620" t="s">
        <v>362</v>
      </c>
      <c r="CG47" s="621"/>
      <c r="CH47" s="621"/>
      <c r="CI47" s="621"/>
      <c r="CJ47" s="621"/>
      <c r="CK47" s="621"/>
      <c r="CL47" s="621"/>
      <c r="CM47" s="621"/>
      <c r="CN47" s="621"/>
      <c r="CO47" s="621"/>
      <c r="CP47" s="621"/>
      <c r="CQ47" s="622"/>
      <c r="CR47" s="623">
        <v>100184</v>
      </c>
      <c r="CS47" s="653"/>
      <c r="CT47" s="653"/>
      <c r="CU47" s="653"/>
      <c r="CV47" s="653"/>
      <c r="CW47" s="653"/>
      <c r="CX47" s="653"/>
      <c r="CY47" s="654"/>
      <c r="CZ47" s="628">
        <v>1</v>
      </c>
      <c r="DA47" s="655"/>
      <c r="DB47" s="655"/>
      <c r="DC47" s="658"/>
      <c r="DD47" s="632">
        <v>25003</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c r="B48" s="225"/>
      <c r="CD48" s="665"/>
      <c r="CE48" s="666"/>
      <c r="CF48" s="620" t="s">
        <v>363</v>
      </c>
      <c r="CG48" s="621"/>
      <c r="CH48" s="621"/>
      <c r="CI48" s="621"/>
      <c r="CJ48" s="621"/>
      <c r="CK48" s="621"/>
      <c r="CL48" s="621"/>
      <c r="CM48" s="621"/>
      <c r="CN48" s="621"/>
      <c r="CO48" s="621"/>
      <c r="CP48" s="621"/>
      <c r="CQ48" s="622"/>
      <c r="CR48" s="623" t="s">
        <v>234</v>
      </c>
      <c r="CS48" s="624"/>
      <c r="CT48" s="624"/>
      <c r="CU48" s="624"/>
      <c r="CV48" s="624"/>
      <c r="CW48" s="624"/>
      <c r="CX48" s="624"/>
      <c r="CY48" s="625"/>
      <c r="CZ48" s="628" t="s">
        <v>130</v>
      </c>
      <c r="DA48" s="629"/>
      <c r="DB48" s="629"/>
      <c r="DC48" s="635"/>
      <c r="DD48" s="632" t="s">
        <v>234</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c r="B49" s="225"/>
      <c r="CD49" s="644" t="s">
        <v>364</v>
      </c>
      <c r="CE49" s="645"/>
      <c r="CF49" s="645"/>
      <c r="CG49" s="645"/>
      <c r="CH49" s="645"/>
      <c r="CI49" s="645"/>
      <c r="CJ49" s="645"/>
      <c r="CK49" s="645"/>
      <c r="CL49" s="645"/>
      <c r="CM49" s="645"/>
      <c r="CN49" s="645"/>
      <c r="CO49" s="645"/>
      <c r="CP49" s="645"/>
      <c r="CQ49" s="646"/>
      <c r="CR49" s="698">
        <v>9996454</v>
      </c>
      <c r="CS49" s="682"/>
      <c r="CT49" s="682"/>
      <c r="CU49" s="682"/>
      <c r="CV49" s="682"/>
      <c r="CW49" s="682"/>
      <c r="CX49" s="682"/>
      <c r="CY49" s="711"/>
      <c r="CZ49" s="703">
        <v>100</v>
      </c>
      <c r="DA49" s="712"/>
      <c r="DB49" s="712"/>
      <c r="DC49" s="713"/>
      <c r="DD49" s="714">
        <v>7540725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XWZdpkcpnQ/vgaYS2oSzGZKs6+jqIV06veTTqfyO+DJLU5cp7dqPmYENINj274gY0FvRv6y2ZncVeD2iVuUcWw==" saltValue="xbJcBW0YmchFLH23332kF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387</v>
      </c>
      <c r="C7" s="750"/>
      <c r="D7" s="750"/>
      <c r="E7" s="750"/>
      <c r="F7" s="750"/>
      <c r="G7" s="750"/>
      <c r="H7" s="750"/>
      <c r="I7" s="750"/>
      <c r="J7" s="750"/>
      <c r="K7" s="750"/>
      <c r="L7" s="750"/>
      <c r="M7" s="750"/>
      <c r="N7" s="750"/>
      <c r="O7" s="750"/>
      <c r="P7" s="751"/>
      <c r="Q7" s="752">
        <v>10677</v>
      </c>
      <c r="R7" s="753"/>
      <c r="S7" s="753"/>
      <c r="T7" s="753"/>
      <c r="U7" s="753"/>
      <c r="V7" s="753">
        <v>9996</v>
      </c>
      <c r="W7" s="753"/>
      <c r="X7" s="753"/>
      <c r="Y7" s="753"/>
      <c r="Z7" s="753"/>
      <c r="AA7" s="753">
        <v>680</v>
      </c>
      <c r="AB7" s="753"/>
      <c r="AC7" s="753"/>
      <c r="AD7" s="753"/>
      <c r="AE7" s="754"/>
      <c r="AF7" s="755">
        <v>650</v>
      </c>
      <c r="AG7" s="756"/>
      <c r="AH7" s="756"/>
      <c r="AI7" s="756"/>
      <c r="AJ7" s="757"/>
      <c r="AK7" s="758">
        <v>110</v>
      </c>
      <c r="AL7" s="759"/>
      <c r="AM7" s="759"/>
      <c r="AN7" s="759"/>
      <c r="AO7" s="759"/>
      <c r="AP7" s="759">
        <v>12742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570</v>
      </c>
      <c r="BT7" s="747"/>
      <c r="BU7" s="747"/>
      <c r="BV7" s="747"/>
      <c r="BW7" s="747"/>
      <c r="BX7" s="747"/>
      <c r="BY7" s="747"/>
      <c r="BZ7" s="747"/>
      <c r="CA7" s="747"/>
      <c r="CB7" s="747"/>
      <c r="CC7" s="747"/>
      <c r="CD7" s="747"/>
      <c r="CE7" s="747"/>
      <c r="CF7" s="747"/>
      <c r="CG7" s="762"/>
      <c r="CH7" s="743">
        <v>0</v>
      </c>
      <c r="CI7" s="744"/>
      <c r="CJ7" s="744"/>
      <c r="CK7" s="744"/>
      <c r="CL7" s="745"/>
      <c r="CM7" s="743">
        <v>85</v>
      </c>
      <c r="CN7" s="744"/>
      <c r="CO7" s="744"/>
      <c r="CP7" s="744"/>
      <c r="CQ7" s="745"/>
      <c r="CR7" s="743">
        <v>38</v>
      </c>
      <c r="CS7" s="744"/>
      <c r="CT7" s="744"/>
      <c r="CU7" s="744"/>
      <c r="CV7" s="745"/>
      <c r="CW7" s="743">
        <v>38</v>
      </c>
      <c r="CX7" s="744"/>
      <c r="CY7" s="744"/>
      <c r="CZ7" s="744"/>
      <c r="DA7" s="745"/>
      <c r="DB7" s="743">
        <v>10</v>
      </c>
      <c r="DC7" s="744"/>
      <c r="DD7" s="744"/>
      <c r="DE7" s="744"/>
      <c r="DF7" s="745"/>
      <c r="DG7" s="743" t="s">
        <v>507</v>
      </c>
      <c r="DH7" s="744"/>
      <c r="DI7" s="744"/>
      <c r="DJ7" s="744"/>
      <c r="DK7" s="745"/>
      <c r="DL7" s="743" t="s">
        <v>507</v>
      </c>
      <c r="DM7" s="744"/>
      <c r="DN7" s="744"/>
      <c r="DO7" s="744"/>
      <c r="DP7" s="745"/>
      <c r="DQ7" s="743" t="s">
        <v>507</v>
      </c>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571</v>
      </c>
      <c r="BT8" s="774"/>
      <c r="BU8" s="774"/>
      <c r="BV8" s="774"/>
      <c r="BW8" s="774"/>
      <c r="BX8" s="774"/>
      <c r="BY8" s="774"/>
      <c r="BZ8" s="774"/>
      <c r="CA8" s="774"/>
      <c r="CB8" s="774"/>
      <c r="CC8" s="774"/>
      <c r="CD8" s="774"/>
      <c r="CE8" s="774"/>
      <c r="CF8" s="774"/>
      <c r="CG8" s="775"/>
      <c r="CH8" s="776">
        <v>58</v>
      </c>
      <c r="CI8" s="777"/>
      <c r="CJ8" s="777"/>
      <c r="CK8" s="777"/>
      <c r="CL8" s="778"/>
      <c r="CM8" s="776">
        <v>1187</v>
      </c>
      <c r="CN8" s="777"/>
      <c r="CO8" s="777"/>
      <c r="CP8" s="777"/>
      <c r="CQ8" s="778"/>
      <c r="CR8" s="776">
        <v>623</v>
      </c>
      <c r="CS8" s="777"/>
      <c r="CT8" s="777"/>
      <c r="CU8" s="777"/>
      <c r="CV8" s="778"/>
      <c r="CW8" s="776" t="s">
        <v>507</v>
      </c>
      <c r="CX8" s="777"/>
      <c r="CY8" s="777"/>
      <c r="CZ8" s="777"/>
      <c r="DA8" s="778"/>
      <c r="DB8" s="776" t="s">
        <v>507</v>
      </c>
      <c r="DC8" s="777"/>
      <c r="DD8" s="777"/>
      <c r="DE8" s="777"/>
      <c r="DF8" s="778"/>
      <c r="DG8" s="776" t="s">
        <v>507</v>
      </c>
      <c r="DH8" s="777"/>
      <c r="DI8" s="777"/>
      <c r="DJ8" s="777"/>
      <c r="DK8" s="778"/>
      <c r="DL8" s="776" t="s">
        <v>507</v>
      </c>
      <c r="DM8" s="777"/>
      <c r="DN8" s="777"/>
      <c r="DO8" s="777"/>
      <c r="DP8" s="778"/>
      <c r="DQ8" s="776" t="s">
        <v>507</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389</v>
      </c>
      <c r="B23" s="789" t="s">
        <v>390</v>
      </c>
      <c r="C23" s="790"/>
      <c r="D23" s="790"/>
      <c r="E23" s="790"/>
      <c r="F23" s="790"/>
      <c r="G23" s="790"/>
      <c r="H23" s="790"/>
      <c r="I23" s="790"/>
      <c r="J23" s="790"/>
      <c r="K23" s="790"/>
      <c r="L23" s="790"/>
      <c r="M23" s="790"/>
      <c r="N23" s="790"/>
      <c r="O23" s="790"/>
      <c r="P23" s="791"/>
      <c r="Q23" s="792">
        <v>10677</v>
      </c>
      <c r="R23" s="793"/>
      <c r="S23" s="793"/>
      <c r="T23" s="793"/>
      <c r="U23" s="793"/>
      <c r="V23" s="793">
        <v>9996</v>
      </c>
      <c r="W23" s="793"/>
      <c r="X23" s="793"/>
      <c r="Y23" s="793"/>
      <c r="Z23" s="793"/>
      <c r="AA23" s="793">
        <v>680</v>
      </c>
      <c r="AB23" s="793"/>
      <c r="AC23" s="793"/>
      <c r="AD23" s="793"/>
      <c r="AE23" s="794"/>
      <c r="AF23" s="795">
        <v>650</v>
      </c>
      <c r="AG23" s="793"/>
      <c r="AH23" s="793"/>
      <c r="AI23" s="793"/>
      <c r="AJ23" s="796"/>
      <c r="AK23" s="797"/>
      <c r="AL23" s="798"/>
      <c r="AM23" s="798"/>
      <c r="AN23" s="798"/>
      <c r="AO23" s="798"/>
      <c r="AP23" s="793">
        <v>12742</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370</v>
      </c>
      <c r="B26" s="728"/>
      <c r="C26" s="728"/>
      <c r="D26" s="728"/>
      <c r="E26" s="728"/>
      <c r="F26" s="728"/>
      <c r="G26" s="728"/>
      <c r="H26" s="728"/>
      <c r="I26" s="728"/>
      <c r="J26" s="728"/>
      <c r="K26" s="728"/>
      <c r="L26" s="728"/>
      <c r="M26" s="728"/>
      <c r="N26" s="728"/>
      <c r="O26" s="728"/>
      <c r="P26" s="729"/>
      <c r="Q26" s="733" t="s">
        <v>393</v>
      </c>
      <c r="R26" s="734"/>
      <c r="S26" s="734"/>
      <c r="T26" s="734"/>
      <c r="U26" s="735"/>
      <c r="V26" s="733" t="s">
        <v>394</v>
      </c>
      <c r="W26" s="734"/>
      <c r="X26" s="734"/>
      <c r="Y26" s="734"/>
      <c r="Z26" s="735"/>
      <c r="AA26" s="733" t="s">
        <v>395</v>
      </c>
      <c r="AB26" s="734"/>
      <c r="AC26" s="734"/>
      <c r="AD26" s="734"/>
      <c r="AE26" s="734"/>
      <c r="AF26" s="814" t="s">
        <v>396</v>
      </c>
      <c r="AG26" s="815"/>
      <c r="AH26" s="815"/>
      <c r="AI26" s="815"/>
      <c r="AJ26" s="816"/>
      <c r="AK26" s="734" t="s">
        <v>397</v>
      </c>
      <c r="AL26" s="734"/>
      <c r="AM26" s="734"/>
      <c r="AN26" s="734"/>
      <c r="AO26" s="735"/>
      <c r="AP26" s="733" t="s">
        <v>398</v>
      </c>
      <c r="AQ26" s="734"/>
      <c r="AR26" s="734"/>
      <c r="AS26" s="734"/>
      <c r="AT26" s="735"/>
      <c r="AU26" s="733" t="s">
        <v>399</v>
      </c>
      <c r="AV26" s="734"/>
      <c r="AW26" s="734"/>
      <c r="AX26" s="734"/>
      <c r="AY26" s="735"/>
      <c r="AZ26" s="733" t="s">
        <v>400</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401</v>
      </c>
      <c r="C28" s="750"/>
      <c r="D28" s="750"/>
      <c r="E28" s="750"/>
      <c r="F28" s="750"/>
      <c r="G28" s="750"/>
      <c r="H28" s="750"/>
      <c r="I28" s="750"/>
      <c r="J28" s="750"/>
      <c r="K28" s="750"/>
      <c r="L28" s="750"/>
      <c r="M28" s="750"/>
      <c r="N28" s="750"/>
      <c r="O28" s="750"/>
      <c r="P28" s="751"/>
      <c r="Q28" s="822">
        <v>1195</v>
      </c>
      <c r="R28" s="823"/>
      <c r="S28" s="823"/>
      <c r="T28" s="823"/>
      <c r="U28" s="823"/>
      <c r="V28" s="823">
        <v>1166</v>
      </c>
      <c r="W28" s="823"/>
      <c r="X28" s="823"/>
      <c r="Y28" s="823"/>
      <c r="Z28" s="823"/>
      <c r="AA28" s="823">
        <v>29</v>
      </c>
      <c r="AB28" s="823"/>
      <c r="AC28" s="823"/>
      <c r="AD28" s="823"/>
      <c r="AE28" s="824"/>
      <c r="AF28" s="825">
        <v>29</v>
      </c>
      <c r="AG28" s="823"/>
      <c r="AH28" s="823"/>
      <c r="AI28" s="823"/>
      <c r="AJ28" s="826"/>
      <c r="AK28" s="827">
        <v>38</v>
      </c>
      <c r="AL28" s="828"/>
      <c r="AM28" s="828"/>
      <c r="AN28" s="828"/>
      <c r="AO28" s="828"/>
      <c r="AP28" s="828" t="s">
        <v>507</v>
      </c>
      <c r="AQ28" s="828"/>
      <c r="AR28" s="828"/>
      <c r="AS28" s="828"/>
      <c r="AT28" s="828"/>
      <c r="AU28" s="828" t="s">
        <v>507</v>
      </c>
      <c r="AV28" s="828"/>
      <c r="AW28" s="828"/>
      <c r="AX28" s="828"/>
      <c r="AY28" s="828"/>
      <c r="AZ28" s="829" t="s">
        <v>507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402</v>
      </c>
      <c r="C29" s="781"/>
      <c r="D29" s="781"/>
      <c r="E29" s="781"/>
      <c r="F29" s="781"/>
      <c r="G29" s="781"/>
      <c r="H29" s="781"/>
      <c r="I29" s="781"/>
      <c r="J29" s="781"/>
      <c r="K29" s="781"/>
      <c r="L29" s="781"/>
      <c r="M29" s="781"/>
      <c r="N29" s="781"/>
      <c r="O29" s="781"/>
      <c r="P29" s="782"/>
      <c r="Q29" s="783">
        <v>34</v>
      </c>
      <c r="R29" s="784"/>
      <c r="S29" s="784"/>
      <c r="T29" s="784"/>
      <c r="U29" s="784"/>
      <c r="V29" s="784">
        <v>34</v>
      </c>
      <c r="W29" s="784"/>
      <c r="X29" s="784"/>
      <c r="Y29" s="784"/>
      <c r="Z29" s="784"/>
      <c r="AA29" s="784">
        <v>1</v>
      </c>
      <c r="AB29" s="784"/>
      <c r="AC29" s="784"/>
      <c r="AD29" s="784"/>
      <c r="AE29" s="785"/>
      <c r="AF29" s="786">
        <v>1</v>
      </c>
      <c r="AG29" s="787"/>
      <c r="AH29" s="787"/>
      <c r="AI29" s="787"/>
      <c r="AJ29" s="788"/>
      <c r="AK29" s="834">
        <v>9</v>
      </c>
      <c r="AL29" s="830"/>
      <c r="AM29" s="830"/>
      <c r="AN29" s="830"/>
      <c r="AO29" s="830"/>
      <c r="AP29" s="830" t="s">
        <v>507</v>
      </c>
      <c r="AQ29" s="830"/>
      <c r="AR29" s="830"/>
      <c r="AS29" s="830"/>
      <c r="AT29" s="830"/>
      <c r="AU29" s="830" t="s">
        <v>507</v>
      </c>
      <c r="AV29" s="830"/>
      <c r="AW29" s="830"/>
      <c r="AX29" s="830"/>
      <c r="AY29" s="830"/>
      <c r="AZ29" s="831" t="s">
        <v>507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403</v>
      </c>
      <c r="C30" s="781"/>
      <c r="D30" s="781"/>
      <c r="E30" s="781"/>
      <c r="F30" s="781"/>
      <c r="G30" s="781"/>
      <c r="H30" s="781"/>
      <c r="I30" s="781"/>
      <c r="J30" s="781"/>
      <c r="K30" s="781"/>
      <c r="L30" s="781"/>
      <c r="M30" s="781"/>
      <c r="N30" s="781"/>
      <c r="O30" s="781"/>
      <c r="P30" s="782"/>
      <c r="Q30" s="783">
        <v>1606</v>
      </c>
      <c r="R30" s="784"/>
      <c r="S30" s="784"/>
      <c r="T30" s="784"/>
      <c r="U30" s="784"/>
      <c r="V30" s="784">
        <v>1532</v>
      </c>
      <c r="W30" s="784"/>
      <c r="X30" s="784"/>
      <c r="Y30" s="784"/>
      <c r="Z30" s="784"/>
      <c r="AA30" s="784">
        <v>74</v>
      </c>
      <c r="AB30" s="784"/>
      <c r="AC30" s="784"/>
      <c r="AD30" s="784"/>
      <c r="AE30" s="785"/>
      <c r="AF30" s="786">
        <v>74</v>
      </c>
      <c r="AG30" s="787"/>
      <c r="AH30" s="787"/>
      <c r="AI30" s="787"/>
      <c r="AJ30" s="788"/>
      <c r="AK30" s="834">
        <v>226</v>
      </c>
      <c r="AL30" s="830"/>
      <c r="AM30" s="830"/>
      <c r="AN30" s="830"/>
      <c r="AO30" s="830"/>
      <c r="AP30" s="830" t="s">
        <v>507</v>
      </c>
      <c r="AQ30" s="830"/>
      <c r="AR30" s="830"/>
      <c r="AS30" s="830"/>
      <c r="AT30" s="830"/>
      <c r="AU30" s="830" t="s">
        <v>507</v>
      </c>
      <c r="AV30" s="830"/>
      <c r="AW30" s="830"/>
      <c r="AX30" s="830"/>
      <c r="AY30" s="830"/>
      <c r="AZ30" s="831" t="s">
        <v>507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404</v>
      </c>
      <c r="C31" s="781"/>
      <c r="D31" s="781"/>
      <c r="E31" s="781"/>
      <c r="F31" s="781"/>
      <c r="G31" s="781"/>
      <c r="H31" s="781"/>
      <c r="I31" s="781"/>
      <c r="J31" s="781"/>
      <c r="K31" s="781"/>
      <c r="L31" s="781"/>
      <c r="M31" s="781"/>
      <c r="N31" s="781"/>
      <c r="O31" s="781"/>
      <c r="P31" s="782"/>
      <c r="Q31" s="783">
        <v>11</v>
      </c>
      <c r="R31" s="784"/>
      <c r="S31" s="784"/>
      <c r="T31" s="784"/>
      <c r="U31" s="784"/>
      <c r="V31" s="784">
        <v>10</v>
      </c>
      <c r="W31" s="784"/>
      <c r="X31" s="784"/>
      <c r="Y31" s="784"/>
      <c r="Z31" s="784"/>
      <c r="AA31" s="784">
        <v>1</v>
      </c>
      <c r="AB31" s="784"/>
      <c r="AC31" s="784"/>
      <c r="AD31" s="784"/>
      <c r="AE31" s="785"/>
      <c r="AF31" s="786">
        <v>1</v>
      </c>
      <c r="AG31" s="787"/>
      <c r="AH31" s="787"/>
      <c r="AI31" s="787"/>
      <c r="AJ31" s="788"/>
      <c r="AK31" s="834">
        <v>8</v>
      </c>
      <c r="AL31" s="830"/>
      <c r="AM31" s="830"/>
      <c r="AN31" s="830"/>
      <c r="AO31" s="830"/>
      <c r="AP31" s="830" t="s">
        <v>507</v>
      </c>
      <c r="AQ31" s="830"/>
      <c r="AR31" s="830"/>
      <c r="AS31" s="830"/>
      <c r="AT31" s="830"/>
      <c r="AU31" s="830" t="s">
        <v>507</v>
      </c>
      <c r="AV31" s="830"/>
      <c r="AW31" s="830"/>
      <c r="AX31" s="830"/>
      <c r="AY31" s="830"/>
      <c r="AZ31" s="831" t="s">
        <v>507</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405</v>
      </c>
      <c r="C32" s="781"/>
      <c r="D32" s="781"/>
      <c r="E32" s="781"/>
      <c r="F32" s="781"/>
      <c r="G32" s="781"/>
      <c r="H32" s="781"/>
      <c r="I32" s="781"/>
      <c r="J32" s="781"/>
      <c r="K32" s="781"/>
      <c r="L32" s="781"/>
      <c r="M32" s="781"/>
      <c r="N32" s="781"/>
      <c r="O32" s="781"/>
      <c r="P32" s="782"/>
      <c r="Q32" s="783">
        <v>122</v>
      </c>
      <c r="R32" s="784"/>
      <c r="S32" s="784"/>
      <c r="T32" s="784"/>
      <c r="U32" s="784"/>
      <c r="V32" s="784">
        <v>121</v>
      </c>
      <c r="W32" s="784"/>
      <c r="X32" s="784"/>
      <c r="Y32" s="784"/>
      <c r="Z32" s="784"/>
      <c r="AA32" s="784">
        <v>0</v>
      </c>
      <c r="AB32" s="784"/>
      <c r="AC32" s="784"/>
      <c r="AD32" s="784"/>
      <c r="AE32" s="785"/>
      <c r="AF32" s="786">
        <v>0</v>
      </c>
      <c r="AG32" s="787"/>
      <c r="AH32" s="787"/>
      <c r="AI32" s="787"/>
      <c r="AJ32" s="788"/>
      <c r="AK32" s="834">
        <v>45</v>
      </c>
      <c r="AL32" s="830"/>
      <c r="AM32" s="830"/>
      <c r="AN32" s="830"/>
      <c r="AO32" s="830"/>
      <c r="AP32" s="830" t="s">
        <v>507</v>
      </c>
      <c r="AQ32" s="830"/>
      <c r="AR32" s="830"/>
      <c r="AS32" s="830"/>
      <c r="AT32" s="830"/>
      <c r="AU32" s="830" t="s">
        <v>507</v>
      </c>
      <c r="AV32" s="830"/>
      <c r="AW32" s="830"/>
      <c r="AX32" s="830"/>
      <c r="AY32" s="830"/>
      <c r="AZ32" s="831" t="s">
        <v>507</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406</v>
      </c>
      <c r="C33" s="781"/>
      <c r="D33" s="781"/>
      <c r="E33" s="781"/>
      <c r="F33" s="781"/>
      <c r="G33" s="781"/>
      <c r="H33" s="781"/>
      <c r="I33" s="781"/>
      <c r="J33" s="781"/>
      <c r="K33" s="781"/>
      <c r="L33" s="781"/>
      <c r="M33" s="781"/>
      <c r="N33" s="781"/>
      <c r="O33" s="781"/>
      <c r="P33" s="782"/>
      <c r="Q33" s="783">
        <v>379</v>
      </c>
      <c r="R33" s="784"/>
      <c r="S33" s="784"/>
      <c r="T33" s="784"/>
      <c r="U33" s="784"/>
      <c r="V33" s="784">
        <v>428</v>
      </c>
      <c r="W33" s="784"/>
      <c r="X33" s="784"/>
      <c r="Y33" s="784"/>
      <c r="Z33" s="784"/>
      <c r="AA33" s="784">
        <v>-50</v>
      </c>
      <c r="AB33" s="784"/>
      <c r="AC33" s="784"/>
      <c r="AD33" s="784"/>
      <c r="AE33" s="785"/>
      <c r="AF33" s="786">
        <v>257</v>
      </c>
      <c r="AG33" s="787"/>
      <c r="AH33" s="787"/>
      <c r="AI33" s="787"/>
      <c r="AJ33" s="788"/>
      <c r="AK33" s="834">
        <v>188</v>
      </c>
      <c r="AL33" s="830"/>
      <c r="AM33" s="830"/>
      <c r="AN33" s="830"/>
      <c r="AO33" s="830"/>
      <c r="AP33" s="830">
        <v>1540</v>
      </c>
      <c r="AQ33" s="830"/>
      <c r="AR33" s="830"/>
      <c r="AS33" s="830"/>
      <c r="AT33" s="830"/>
      <c r="AU33" s="830">
        <v>635</v>
      </c>
      <c r="AV33" s="830"/>
      <c r="AW33" s="830"/>
      <c r="AX33" s="830"/>
      <c r="AY33" s="830"/>
      <c r="AZ33" s="831" t="s">
        <v>507</v>
      </c>
      <c r="BA33" s="831"/>
      <c r="BB33" s="831"/>
      <c r="BC33" s="831"/>
      <c r="BD33" s="831"/>
      <c r="BE33" s="832" t="s">
        <v>407</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408</v>
      </c>
      <c r="C34" s="781"/>
      <c r="D34" s="781"/>
      <c r="E34" s="781"/>
      <c r="F34" s="781"/>
      <c r="G34" s="781"/>
      <c r="H34" s="781"/>
      <c r="I34" s="781"/>
      <c r="J34" s="781"/>
      <c r="K34" s="781"/>
      <c r="L34" s="781"/>
      <c r="M34" s="781"/>
      <c r="N34" s="781"/>
      <c r="O34" s="781"/>
      <c r="P34" s="782"/>
      <c r="Q34" s="783">
        <v>237</v>
      </c>
      <c r="R34" s="784"/>
      <c r="S34" s="784"/>
      <c r="T34" s="784"/>
      <c r="U34" s="784"/>
      <c r="V34" s="784">
        <v>231</v>
      </c>
      <c r="W34" s="784"/>
      <c r="X34" s="784"/>
      <c r="Y34" s="784"/>
      <c r="Z34" s="784"/>
      <c r="AA34" s="784">
        <v>6</v>
      </c>
      <c r="AB34" s="784"/>
      <c r="AC34" s="784"/>
      <c r="AD34" s="784"/>
      <c r="AE34" s="785"/>
      <c r="AF34" s="786">
        <v>6</v>
      </c>
      <c r="AG34" s="787"/>
      <c r="AH34" s="787"/>
      <c r="AI34" s="787"/>
      <c r="AJ34" s="788"/>
      <c r="AK34" s="834">
        <v>122</v>
      </c>
      <c r="AL34" s="830"/>
      <c r="AM34" s="830"/>
      <c r="AN34" s="830"/>
      <c r="AO34" s="830"/>
      <c r="AP34" s="830">
        <v>581</v>
      </c>
      <c r="AQ34" s="830"/>
      <c r="AR34" s="830"/>
      <c r="AS34" s="830"/>
      <c r="AT34" s="830"/>
      <c r="AU34" s="830">
        <v>547</v>
      </c>
      <c r="AV34" s="830"/>
      <c r="AW34" s="830"/>
      <c r="AX34" s="830"/>
      <c r="AY34" s="830"/>
      <c r="AZ34" s="831" t="s">
        <v>507</v>
      </c>
      <c r="BA34" s="831"/>
      <c r="BB34" s="831"/>
      <c r="BC34" s="831"/>
      <c r="BD34" s="831"/>
      <c r="BE34" s="832" t="s">
        <v>409</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t="s">
        <v>410</v>
      </c>
      <c r="C35" s="781"/>
      <c r="D35" s="781"/>
      <c r="E35" s="781"/>
      <c r="F35" s="781"/>
      <c r="G35" s="781"/>
      <c r="H35" s="781"/>
      <c r="I35" s="781"/>
      <c r="J35" s="781"/>
      <c r="K35" s="781"/>
      <c r="L35" s="781"/>
      <c r="M35" s="781"/>
      <c r="N35" s="781"/>
      <c r="O35" s="781"/>
      <c r="P35" s="782"/>
      <c r="Q35" s="783">
        <v>179</v>
      </c>
      <c r="R35" s="784"/>
      <c r="S35" s="784"/>
      <c r="T35" s="784"/>
      <c r="U35" s="784"/>
      <c r="V35" s="784">
        <v>171</v>
      </c>
      <c r="W35" s="784"/>
      <c r="X35" s="784"/>
      <c r="Y35" s="784"/>
      <c r="Z35" s="784"/>
      <c r="AA35" s="784">
        <v>11</v>
      </c>
      <c r="AB35" s="784"/>
      <c r="AC35" s="784"/>
      <c r="AD35" s="784"/>
      <c r="AE35" s="785"/>
      <c r="AF35" s="786">
        <v>8</v>
      </c>
      <c r="AG35" s="787"/>
      <c r="AH35" s="787"/>
      <c r="AI35" s="787"/>
      <c r="AJ35" s="788"/>
      <c r="AK35" s="834">
        <v>16</v>
      </c>
      <c r="AL35" s="830"/>
      <c r="AM35" s="830"/>
      <c r="AN35" s="830"/>
      <c r="AO35" s="830"/>
      <c r="AP35" s="830">
        <v>35</v>
      </c>
      <c r="AQ35" s="830"/>
      <c r="AR35" s="830"/>
      <c r="AS35" s="830"/>
      <c r="AT35" s="830"/>
      <c r="AU35" s="830" t="s">
        <v>507</v>
      </c>
      <c r="AV35" s="830"/>
      <c r="AW35" s="830"/>
      <c r="AX35" s="830"/>
      <c r="AY35" s="830"/>
      <c r="AZ35" s="831" t="s">
        <v>507</v>
      </c>
      <c r="BA35" s="831"/>
      <c r="BB35" s="831"/>
      <c r="BC35" s="831"/>
      <c r="BD35" s="831"/>
      <c r="BE35" s="832" t="s">
        <v>409</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389</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376</v>
      </c>
      <c r="AG63" s="844"/>
      <c r="AH63" s="844"/>
      <c r="AI63" s="844"/>
      <c r="AJ63" s="845"/>
      <c r="AK63" s="846"/>
      <c r="AL63" s="841"/>
      <c r="AM63" s="841"/>
      <c r="AN63" s="841"/>
      <c r="AO63" s="841"/>
      <c r="AP63" s="844">
        <v>2156</v>
      </c>
      <c r="AQ63" s="844"/>
      <c r="AR63" s="844"/>
      <c r="AS63" s="844"/>
      <c r="AT63" s="844"/>
      <c r="AU63" s="844">
        <v>1182</v>
      </c>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414</v>
      </c>
      <c r="B66" s="728"/>
      <c r="C66" s="728"/>
      <c r="D66" s="728"/>
      <c r="E66" s="728"/>
      <c r="F66" s="728"/>
      <c r="G66" s="728"/>
      <c r="H66" s="728"/>
      <c r="I66" s="728"/>
      <c r="J66" s="728"/>
      <c r="K66" s="728"/>
      <c r="L66" s="728"/>
      <c r="M66" s="728"/>
      <c r="N66" s="728"/>
      <c r="O66" s="728"/>
      <c r="P66" s="729"/>
      <c r="Q66" s="733" t="s">
        <v>393</v>
      </c>
      <c r="R66" s="734"/>
      <c r="S66" s="734"/>
      <c r="T66" s="734"/>
      <c r="U66" s="735"/>
      <c r="V66" s="733" t="s">
        <v>394</v>
      </c>
      <c r="W66" s="734"/>
      <c r="X66" s="734"/>
      <c r="Y66" s="734"/>
      <c r="Z66" s="735"/>
      <c r="AA66" s="733" t="s">
        <v>395</v>
      </c>
      <c r="AB66" s="734"/>
      <c r="AC66" s="734"/>
      <c r="AD66" s="734"/>
      <c r="AE66" s="735"/>
      <c r="AF66" s="854" t="s">
        <v>415</v>
      </c>
      <c r="AG66" s="815"/>
      <c r="AH66" s="815"/>
      <c r="AI66" s="815"/>
      <c r="AJ66" s="855"/>
      <c r="AK66" s="733" t="s">
        <v>397</v>
      </c>
      <c r="AL66" s="728"/>
      <c r="AM66" s="728"/>
      <c r="AN66" s="728"/>
      <c r="AO66" s="729"/>
      <c r="AP66" s="733" t="s">
        <v>416</v>
      </c>
      <c r="AQ66" s="734"/>
      <c r="AR66" s="734"/>
      <c r="AS66" s="734"/>
      <c r="AT66" s="735"/>
      <c r="AU66" s="733" t="s">
        <v>417</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572</v>
      </c>
      <c r="C68" s="870"/>
      <c r="D68" s="870"/>
      <c r="E68" s="870"/>
      <c r="F68" s="870"/>
      <c r="G68" s="870"/>
      <c r="H68" s="870"/>
      <c r="I68" s="870"/>
      <c r="J68" s="870"/>
      <c r="K68" s="870"/>
      <c r="L68" s="870"/>
      <c r="M68" s="870"/>
      <c r="N68" s="870"/>
      <c r="O68" s="870"/>
      <c r="P68" s="871"/>
      <c r="Q68" s="872">
        <v>9550</v>
      </c>
      <c r="R68" s="866"/>
      <c r="S68" s="866"/>
      <c r="T68" s="866"/>
      <c r="U68" s="866"/>
      <c r="V68" s="866">
        <v>9491</v>
      </c>
      <c r="W68" s="866"/>
      <c r="X68" s="866"/>
      <c r="Y68" s="866"/>
      <c r="Z68" s="866"/>
      <c r="AA68" s="866">
        <v>59</v>
      </c>
      <c r="AB68" s="866"/>
      <c r="AC68" s="866"/>
      <c r="AD68" s="866"/>
      <c r="AE68" s="866"/>
      <c r="AF68" s="866">
        <v>59</v>
      </c>
      <c r="AG68" s="866"/>
      <c r="AH68" s="866"/>
      <c r="AI68" s="866"/>
      <c r="AJ68" s="866"/>
      <c r="AK68" s="866">
        <v>78</v>
      </c>
      <c r="AL68" s="866"/>
      <c r="AM68" s="866"/>
      <c r="AN68" s="866"/>
      <c r="AO68" s="866"/>
      <c r="AP68" s="866" t="s">
        <v>507</v>
      </c>
      <c r="AQ68" s="866"/>
      <c r="AR68" s="866"/>
      <c r="AS68" s="866"/>
      <c r="AT68" s="866"/>
      <c r="AU68" s="866" t="s">
        <v>507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573</v>
      </c>
      <c r="C69" s="874"/>
      <c r="D69" s="874"/>
      <c r="E69" s="874"/>
      <c r="F69" s="874"/>
      <c r="G69" s="874"/>
      <c r="H69" s="874"/>
      <c r="I69" s="874"/>
      <c r="J69" s="874"/>
      <c r="K69" s="874"/>
      <c r="L69" s="874"/>
      <c r="M69" s="874"/>
      <c r="N69" s="874"/>
      <c r="O69" s="874"/>
      <c r="P69" s="875"/>
      <c r="Q69" s="876">
        <v>92</v>
      </c>
      <c r="R69" s="830"/>
      <c r="S69" s="830"/>
      <c r="T69" s="830"/>
      <c r="U69" s="830"/>
      <c r="V69" s="830">
        <v>78</v>
      </c>
      <c r="W69" s="830"/>
      <c r="X69" s="830"/>
      <c r="Y69" s="830"/>
      <c r="Z69" s="830"/>
      <c r="AA69" s="830">
        <v>14</v>
      </c>
      <c r="AB69" s="830"/>
      <c r="AC69" s="830"/>
      <c r="AD69" s="830"/>
      <c r="AE69" s="830"/>
      <c r="AF69" s="830">
        <v>14</v>
      </c>
      <c r="AG69" s="830"/>
      <c r="AH69" s="830"/>
      <c r="AI69" s="830"/>
      <c r="AJ69" s="830"/>
      <c r="AK69" s="830">
        <v>20</v>
      </c>
      <c r="AL69" s="830"/>
      <c r="AM69" s="830"/>
      <c r="AN69" s="830"/>
      <c r="AO69" s="830"/>
      <c r="AP69" s="830" t="s">
        <v>507</v>
      </c>
      <c r="AQ69" s="830"/>
      <c r="AR69" s="830"/>
      <c r="AS69" s="830"/>
      <c r="AT69" s="830"/>
      <c r="AU69" s="830" t="s">
        <v>507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574</v>
      </c>
      <c r="C70" s="874"/>
      <c r="D70" s="874"/>
      <c r="E70" s="874"/>
      <c r="F70" s="874"/>
      <c r="G70" s="874"/>
      <c r="H70" s="874"/>
      <c r="I70" s="874"/>
      <c r="J70" s="874"/>
      <c r="K70" s="874"/>
      <c r="L70" s="874"/>
      <c r="M70" s="874"/>
      <c r="N70" s="874"/>
      <c r="O70" s="874"/>
      <c r="P70" s="875"/>
      <c r="Q70" s="876">
        <v>3213</v>
      </c>
      <c r="R70" s="830"/>
      <c r="S70" s="830"/>
      <c r="T70" s="830"/>
      <c r="U70" s="830"/>
      <c r="V70" s="830">
        <v>3050</v>
      </c>
      <c r="W70" s="830"/>
      <c r="X70" s="830"/>
      <c r="Y70" s="830"/>
      <c r="Z70" s="830"/>
      <c r="AA70" s="830">
        <v>163</v>
      </c>
      <c r="AB70" s="830"/>
      <c r="AC70" s="830"/>
      <c r="AD70" s="830"/>
      <c r="AE70" s="830"/>
      <c r="AF70" s="830">
        <v>87</v>
      </c>
      <c r="AG70" s="830"/>
      <c r="AH70" s="830"/>
      <c r="AI70" s="830"/>
      <c r="AJ70" s="830"/>
      <c r="AK70" s="830" t="s">
        <v>507</v>
      </c>
      <c r="AL70" s="830"/>
      <c r="AM70" s="830"/>
      <c r="AN70" s="830"/>
      <c r="AO70" s="830"/>
      <c r="AP70" s="830">
        <v>49</v>
      </c>
      <c r="AQ70" s="830"/>
      <c r="AR70" s="830"/>
      <c r="AS70" s="830"/>
      <c r="AT70" s="830"/>
      <c r="AU70" s="830">
        <v>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575</v>
      </c>
      <c r="C71" s="874"/>
      <c r="D71" s="874"/>
      <c r="E71" s="874"/>
      <c r="F71" s="874"/>
      <c r="G71" s="874"/>
      <c r="H71" s="874"/>
      <c r="I71" s="874"/>
      <c r="J71" s="874"/>
      <c r="K71" s="874"/>
      <c r="L71" s="874"/>
      <c r="M71" s="874"/>
      <c r="N71" s="874"/>
      <c r="O71" s="874"/>
      <c r="P71" s="875"/>
      <c r="Q71" s="876">
        <v>130</v>
      </c>
      <c r="R71" s="830"/>
      <c r="S71" s="830"/>
      <c r="T71" s="830"/>
      <c r="U71" s="830"/>
      <c r="V71" s="830">
        <v>129</v>
      </c>
      <c r="W71" s="830"/>
      <c r="X71" s="830"/>
      <c r="Y71" s="830"/>
      <c r="Z71" s="830"/>
      <c r="AA71" s="830">
        <v>0</v>
      </c>
      <c r="AB71" s="830"/>
      <c r="AC71" s="830"/>
      <c r="AD71" s="830"/>
      <c r="AE71" s="830"/>
      <c r="AF71" s="830">
        <v>0</v>
      </c>
      <c r="AG71" s="830"/>
      <c r="AH71" s="830"/>
      <c r="AI71" s="830"/>
      <c r="AJ71" s="830"/>
      <c r="AK71" s="830">
        <v>110</v>
      </c>
      <c r="AL71" s="830"/>
      <c r="AM71" s="830"/>
      <c r="AN71" s="830"/>
      <c r="AO71" s="830"/>
      <c r="AP71" s="830" t="s">
        <v>507</v>
      </c>
      <c r="AQ71" s="830"/>
      <c r="AR71" s="830"/>
      <c r="AS71" s="830"/>
      <c r="AT71" s="830"/>
      <c r="AU71" s="830" t="s">
        <v>507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576</v>
      </c>
      <c r="C72" s="874"/>
      <c r="D72" s="874"/>
      <c r="E72" s="874"/>
      <c r="F72" s="874"/>
      <c r="G72" s="874"/>
      <c r="H72" s="874"/>
      <c r="I72" s="874"/>
      <c r="J72" s="874"/>
      <c r="K72" s="874"/>
      <c r="L72" s="874"/>
      <c r="M72" s="874"/>
      <c r="N72" s="874"/>
      <c r="O72" s="874"/>
      <c r="P72" s="875"/>
      <c r="Q72" s="876">
        <v>193</v>
      </c>
      <c r="R72" s="830"/>
      <c r="S72" s="830"/>
      <c r="T72" s="830"/>
      <c r="U72" s="830"/>
      <c r="V72" s="830">
        <v>184</v>
      </c>
      <c r="W72" s="830"/>
      <c r="X72" s="830"/>
      <c r="Y72" s="830"/>
      <c r="Z72" s="830"/>
      <c r="AA72" s="830">
        <v>9</v>
      </c>
      <c r="AB72" s="830"/>
      <c r="AC72" s="830"/>
      <c r="AD72" s="830"/>
      <c r="AE72" s="830"/>
      <c r="AF72" s="830">
        <v>9</v>
      </c>
      <c r="AG72" s="830"/>
      <c r="AH72" s="830"/>
      <c r="AI72" s="830"/>
      <c r="AJ72" s="830"/>
      <c r="AK72" s="830">
        <v>6</v>
      </c>
      <c r="AL72" s="830"/>
      <c r="AM72" s="830"/>
      <c r="AN72" s="830"/>
      <c r="AO72" s="830"/>
      <c r="AP72" s="830" t="s">
        <v>507</v>
      </c>
      <c r="AQ72" s="830"/>
      <c r="AR72" s="830"/>
      <c r="AS72" s="830"/>
      <c r="AT72" s="830"/>
      <c r="AU72" s="830" t="s">
        <v>507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577</v>
      </c>
      <c r="C73" s="874"/>
      <c r="D73" s="874"/>
      <c r="E73" s="874"/>
      <c r="F73" s="874"/>
      <c r="G73" s="874"/>
      <c r="H73" s="874"/>
      <c r="I73" s="874"/>
      <c r="J73" s="874"/>
      <c r="K73" s="874"/>
      <c r="L73" s="874"/>
      <c r="M73" s="874"/>
      <c r="N73" s="874"/>
      <c r="O73" s="874"/>
      <c r="P73" s="875"/>
      <c r="Q73" s="876">
        <v>161734</v>
      </c>
      <c r="R73" s="830"/>
      <c r="S73" s="830"/>
      <c r="T73" s="830"/>
      <c r="U73" s="830"/>
      <c r="V73" s="830">
        <v>159557</v>
      </c>
      <c r="W73" s="830"/>
      <c r="X73" s="830"/>
      <c r="Y73" s="830"/>
      <c r="Z73" s="830"/>
      <c r="AA73" s="830">
        <v>2176</v>
      </c>
      <c r="AB73" s="830"/>
      <c r="AC73" s="830"/>
      <c r="AD73" s="830"/>
      <c r="AE73" s="830"/>
      <c r="AF73" s="830">
        <v>2176</v>
      </c>
      <c r="AG73" s="830"/>
      <c r="AH73" s="830"/>
      <c r="AI73" s="830"/>
      <c r="AJ73" s="830"/>
      <c r="AK73" s="830">
        <v>380</v>
      </c>
      <c r="AL73" s="830"/>
      <c r="AM73" s="830"/>
      <c r="AN73" s="830"/>
      <c r="AO73" s="830"/>
      <c r="AP73" s="830" t="s">
        <v>507</v>
      </c>
      <c r="AQ73" s="830"/>
      <c r="AR73" s="830"/>
      <c r="AS73" s="830"/>
      <c r="AT73" s="830"/>
      <c r="AU73" s="830" t="s">
        <v>507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389</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2346</v>
      </c>
      <c r="AG88" s="844"/>
      <c r="AH88" s="844"/>
      <c r="AI88" s="844"/>
      <c r="AJ88" s="844"/>
      <c r="AK88" s="841"/>
      <c r="AL88" s="841"/>
      <c r="AM88" s="841"/>
      <c r="AN88" s="841"/>
      <c r="AO88" s="841"/>
      <c r="AP88" s="844">
        <v>49</v>
      </c>
      <c r="AQ88" s="844"/>
      <c r="AR88" s="844"/>
      <c r="AS88" s="844"/>
      <c r="AT88" s="844"/>
      <c r="AU88" s="844">
        <v>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89" t="s">
        <v>419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661</v>
      </c>
      <c r="CS102" s="852"/>
      <c r="CT102" s="852"/>
      <c r="CU102" s="852"/>
      <c r="CV102" s="891"/>
      <c r="CW102" s="890">
        <v>38</v>
      </c>
      <c r="CX102" s="852"/>
      <c r="CY102" s="852"/>
      <c r="CZ102" s="852"/>
      <c r="DA102" s="891"/>
      <c r="DB102" s="890">
        <v>10</v>
      </c>
      <c r="DC102" s="852"/>
      <c r="DD102" s="852"/>
      <c r="DE102" s="852"/>
      <c r="DF102" s="891"/>
      <c r="DG102" s="890" t="s">
        <v>507</v>
      </c>
      <c r="DH102" s="852"/>
      <c r="DI102" s="852"/>
      <c r="DJ102" s="852"/>
      <c r="DK102" s="891"/>
      <c r="DL102" s="890" t="s">
        <v>507</v>
      </c>
      <c r="DM102" s="852"/>
      <c r="DN102" s="852"/>
      <c r="DO102" s="852"/>
      <c r="DP102" s="891"/>
      <c r="DQ102" s="890" t="s">
        <v>507</v>
      </c>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307</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307</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307</v>
      </c>
      <c r="DR109" s="893"/>
      <c r="DS109" s="893"/>
      <c r="DT109" s="893"/>
      <c r="DU109" s="894"/>
      <c r="DV109" s="892" t="s">
        <v>429</v>
      </c>
      <c r="DW109" s="893"/>
      <c r="DX109" s="893"/>
      <c r="DY109" s="893"/>
      <c r="DZ109" s="895"/>
    </row>
    <row r="110" spans="1:131" s="230" customFormat="1" ht="26.25" customHeight="1">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1858748</v>
      </c>
      <c r="AB110" s="900"/>
      <c r="AC110" s="900"/>
      <c r="AD110" s="900"/>
      <c r="AE110" s="901"/>
      <c r="AF110" s="902">
        <v>1843058</v>
      </c>
      <c r="AG110" s="900"/>
      <c r="AH110" s="900"/>
      <c r="AI110" s="900"/>
      <c r="AJ110" s="901"/>
      <c r="AK110" s="902">
        <v>1893248</v>
      </c>
      <c r="AL110" s="900"/>
      <c r="AM110" s="900"/>
      <c r="AN110" s="900"/>
      <c r="AO110" s="901"/>
      <c r="AP110" s="903">
        <v>40.1</v>
      </c>
      <c r="AQ110" s="904"/>
      <c r="AR110" s="904"/>
      <c r="AS110" s="904"/>
      <c r="AT110" s="905"/>
      <c r="AU110" s="906" t="s">
        <v>75</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14550816</v>
      </c>
      <c r="BR110" s="931"/>
      <c r="BS110" s="931"/>
      <c r="BT110" s="931"/>
      <c r="BU110" s="931"/>
      <c r="BV110" s="931">
        <v>13780039</v>
      </c>
      <c r="BW110" s="931"/>
      <c r="BX110" s="931"/>
      <c r="BY110" s="931"/>
      <c r="BZ110" s="931"/>
      <c r="CA110" s="931">
        <v>12741512</v>
      </c>
      <c r="CB110" s="931"/>
      <c r="CC110" s="931"/>
      <c r="CD110" s="931"/>
      <c r="CE110" s="931"/>
      <c r="CF110" s="944">
        <v>270</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143373</v>
      </c>
      <c r="DH110" s="931"/>
      <c r="DI110" s="931"/>
      <c r="DJ110" s="931"/>
      <c r="DK110" s="931"/>
      <c r="DL110" s="931">
        <v>73425</v>
      </c>
      <c r="DM110" s="931"/>
      <c r="DN110" s="931"/>
      <c r="DO110" s="931"/>
      <c r="DP110" s="931"/>
      <c r="DQ110" s="931">
        <v>70220</v>
      </c>
      <c r="DR110" s="931"/>
      <c r="DS110" s="931"/>
      <c r="DT110" s="931"/>
      <c r="DU110" s="931"/>
      <c r="DV110" s="932">
        <v>1.5</v>
      </c>
      <c r="DW110" s="932"/>
      <c r="DX110" s="932"/>
      <c r="DY110" s="932"/>
      <c r="DZ110" s="933"/>
    </row>
    <row r="111" spans="1:131" s="230" customFormat="1" ht="26.25" customHeight="1">
      <c r="A111" s="934" t="s">
        <v>435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130</v>
      </c>
      <c r="AG111" s="938"/>
      <c r="AH111" s="938"/>
      <c r="AI111" s="938"/>
      <c r="AJ111" s="939"/>
      <c r="AK111" s="940" t="s">
        <v>436</v>
      </c>
      <c r="AL111" s="938"/>
      <c r="AM111" s="938"/>
      <c r="AN111" s="938"/>
      <c r="AO111" s="939"/>
      <c r="AP111" s="941" t="s">
        <v>130</v>
      </c>
      <c r="AQ111" s="942"/>
      <c r="AR111" s="942"/>
      <c r="AS111" s="942"/>
      <c r="AT111" s="943"/>
      <c r="AU111" s="908"/>
      <c r="AV111" s="909"/>
      <c r="AW111" s="909"/>
      <c r="AX111" s="909"/>
      <c r="AY111" s="909"/>
      <c r="AZ111" s="922" t="s">
        <v>437</v>
      </c>
      <c r="BA111" s="923"/>
      <c r="BB111" s="923"/>
      <c r="BC111" s="923"/>
      <c r="BD111" s="923"/>
      <c r="BE111" s="923"/>
      <c r="BF111" s="923"/>
      <c r="BG111" s="923"/>
      <c r="BH111" s="923"/>
      <c r="BI111" s="923"/>
      <c r="BJ111" s="923"/>
      <c r="BK111" s="923"/>
      <c r="BL111" s="923"/>
      <c r="BM111" s="923"/>
      <c r="BN111" s="923"/>
      <c r="BO111" s="923"/>
      <c r="BP111" s="924"/>
      <c r="BQ111" s="925">
        <v>235622</v>
      </c>
      <c r="BR111" s="926"/>
      <c r="BS111" s="926"/>
      <c r="BT111" s="926"/>
      <c r="BU111" s="926"/>
      <c r="BV111" s="926">
        <v>146997</v>
      </c>
      <c r="BW111" s="926"/>
      <c r="BX111" s="926"/>
      <c r="BY111" s="926"/>
      <c r="BZ111" s="926"/>
      <c r="CA111" s="926">
        <v>125325</v>
      </c>
      <c r="CB111" s="926"/>
      <c r="CC111" s="926"/>
      <c r="CD111" s="926"/>
      <c r="CE111" s="926"/>
      <c r="CF111" s="920">
        <v>2.7</v>
      </c>
      <c r="CG111" s="921"/>
      <c r="CH111" s="921"/>
      <c r="CI111" s="921"/>
      <c r="CJ111" s="921"/>
      <c r="CK111" s="948"/>
      <c r="CL111" s="949"/>
      <c r="CM111" s="922" t="s">
        <v>438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130</v>
      </c>
      <c r="DM111" s="926"/>
      <c r="DN111" s="926"/>
      <c r="DO111" s="926"/>
      <c r="DP111" s="926"/>
      <c r="DQ111" s="926" t="s">
        <v>130</v>
      </c>
      <c r="DR111" s="926"/>
      <c r="DS111" s="926"/>
      <c r="DT111" s="926"/>
      <c r="DU111" s="926"/>
      <c r="DV111" s="927" t="s">
        <v>130</v>
      </c>
      <c r="DW111" s="927"/>
      <c r="DX111" s="927"/>
      <c r="DY111" s="927"/>
      <c r="DZ111" s="928"/>
    </row>
    <row r="112" spans="1:131" s="230" customFormat="1" ht="26.25" customHeight="1">
      <c r="A112" s="952" t="s">
        <v>439</v>
      </c>
      <c r="B112" s="953"/>
      <c r="C112" s="923" t="s">
        <v>440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436</v>
      </c>
      <c r="AG112" s="959"/>
      <c r="AH112" s="959"/>
      <c r="AI112" s="959"/>
      <c r="AJ112" s="960"/>
      <c r="AK112" s="961" t="s">
        <v>441</v>
      </c>
      <c r="AL112" s="959"/>
      <c r="AM112" s="959"/>
      <c r="AN112" s="959"/>
      <c r="AO112" s="960"/>
      <c r="AP112" s="962" t="s">
        <v>130</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1395250</v>
      </c>
      <c r="BR112" s="926"/>
      <c r="BS112" s="926"/>
      <c r="BT112" s="926"/>
      <c r="BU112" s="926"/>
      <c r="BV112" s="926">
        <v>1265371</v>
      </c>
      <c r="BW112" s="926"/>
      <c r="BX112" s="926"/>
      <c r="BY112" s="926"/>
      <c r="BZ112" s="926"/>
      <c r="CA112" s="926">
        <v>1182156</v>
      </c>
      <c r="CB112" s="926"/>
      <c r="CC112" s="926"/>
      <c r="CD112" s="926"/>
      <c r="CE112" s="926"/>
      <c r="CF112" s="920">
        <v>25.1</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130</v>
      </c>
      <c r="DM112" s="926"/>
      <c r="DN112" s="926"/>
      <c r="DO112" s="926"/>
      <c r="DP112" s="926"/>
      <c r="DQ112" s="926" t="s">
        <v>436</v>
      </c>
      <c r="DR112" s="926"/>
      <c r="DS112" s="926"/>
      <c r="DT112" s="926"/>
      <c r="DU112" s="926"/>
      <c r="DV112" s="927" t="s">
        <v>130</v>
      </c>
      <c r="DW112" s="927"/>
      <c r="DX112" s="927"/>
      <c r="DY112" s="927"/>
      <c r="DZ112" s="928"/>
    </row>
    <row r="113" spans="1:130" s="230" customFormat="1" ht="26.25" customHeight="1">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233301</v>
      </c>
      <c r="AB113" s="938"/>
      <c r="AC113" s="938"/>
      <c r="AD113" s="938"/>
      <c r="AE113" s="939"/>
      <c r="AF113" s="940">
        <v>233781</v>
      </c>
      <c r="AG113" s="938"/>
      <c r="AH113" s="938"/>
      <c r="AI113" s="938"/>
      <c r="AJ113" s="939"/>
      <c r="AK113" s="940">
        <v>231684</v>
      </c>
      <c r="AL113" s="938"/>
      <c r="AM113" s="938"/>
      <c r="AN113" s="938"/>
      <c r="AO113" s="939"/>
      <c r="AP113" s="941">
        <v>4.9000000000000004</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v>9259</v>
      </c>
      <c r="BR113" s="926"/>
      <c r="BS113" s="926"/>
      <c r="BT113" s="926"/>
      <c r="BU113" s="926"/>
      <c r="BV113" s="926">
        <v>6811</v>
      </c>
      <c r="BW113" s="926"/>
      <c r="BX113" s="926"/>
      <c r="BY113" s="926"/>
      <c r="BZ113" s="926"/>
      <c r="CA113" s="926">
        <v>4329</v>
      </c>
      <c r="CB113" s="926"/>
      <c r="CC113" s="926"/>
      <c r="CD113" s="926"/>
      <c r="CE113" s="926"/>
      <c r="CF113" s="920">
        <v>0.1</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v>92249</v>
      </c>
      <c r="DH113" s="959"/>
      <c r="DI113" s="959"/>
      <c r="DJ113" s="959"/>
      <c r="DK113" s="960"/>
      <c r="DL113" s="961">
        <v>73572</v>
      </c>
      <c r="DM113" s="959"/>
      <c r="DN113" s="959"/>
      <c r="DO113" s="959"/>
      <c r="DP113" s="960"/>
      <c r="DQ113" s="961">
        <v>55105</v>
      </c>
      <c r="DR113" s="959"/>
      <c r="DS113" s="959"/>
      <c r="DT113" s="959"/>
      <c r="DU113" s="960"/>
      <c r="DV113" s="962">
        <v>1.2</v>
      </c>
      <c r="DW113" s="963"/>
      <c r="DX113" s="963"/>
      <c r="DY113" s="963"/>
      <c r="DZ113" s="964"/>
    </row>
    <row r="114" spans="1:130" s="230" customFormat="1" ht="26.25" customHeight="1">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2565</v>
      </c>
      <c r="AB114" s="959"/>
      <c r="AC114" s="959"/>
      <c r="AD114" s="959"/>
      <c r="AE114" s="960"/>
      <c r="AF114" s="961">
        <v>2565</v>
      </c>
      <c r="AG114" s="959"/>
      <c r="AH114" s="959"/>
      <c r="AI114" s="959"/>
      <c r="AJ114" s="960"/>
      <c r="AK114" s="961">
        <v>2565</v>
      </c>
      <c r="AL114" s="959"/>
      <c r="AM114" s="959"/>
      <c r="AN114" s="959"/>
      <c r="AO114" s="960"/>
      <c r="AP114" s="962">
        <v>0.1</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982537</v>
      </c>
      <c r="BR114" s="926"/>
      <c r="BS114" s="926"/>
      <c r="BT114" s="926"/>
      <c r="BU114" s="926"/>
      <c r="BV114" s="926">
        <v>951222</v>
      </c>
      <c r="BW114" s="926"/>
      <c r="BX114" s="926"/>
      <c r="BY114" s="926"/>
      <c r="BZ114" s="926"/>
      <c r="CA114" s="926">
        <v>996372</v>
      </c>
      <c r="CB114" s="926"/>
      <c r="CC114" s="926"/>
      <c r="CD114" s="926"/>
      <c r="CE114" s="926"/>
      <c r="CF114" s="920">
        <v>21.1</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130</v>
      </c>
      <c r="DM114" s="959"/>
      <c r="DN114" s="959"/>
      <c r="DO114" s="959"/>
      <c r="DP114" s="960"/>
      <c r="DQ114" s="961" t="s">
        <v>436</v>
      </c>
      <c r="DR114" s="959"/>
      <c r="DS114" s="959"/>
      <c r="DT114" s="959"/>
      <c r="DU114" s="960"/>
      <c r="DV114" s="962" t="s">
        <v>130</v>
      </c>
      <c r="DW114" s="963"/>
      <c r="DX114" s="963"/>
      <c r="DY114" s="963"/>
      <c r="DZ114" s="964"/>
    </row>
    <row r="115" spans="1:130" s="230" customFormat="1" ht="26.25" customHeight="1">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37185</v>
      </c>
      <c r="AB115" s="938"/>
      <c r="AC115" s="938"/>
      <c r="AD115" s="938"/>
      <c r="AE115" s="939"/>
      <c r="AF115" s="940">
        <v>39982</v>
      </c>
      <c r="AG115" s="938"/>
      <c r="AH115" s="938"/>
      <c r="AI115" s="938"/>
      <c r="AJ115" s="939"/>
      <c r="AK115" s="940">
        <v>40707</v>
      </c>
      <c r="AL115" s="938"/>
      <c r="AM115" s="938"/>
      <c r="AN115" s="938"/>
      <c r="AO115" s="939"/>
      <c r="AP115" s="941">
        <v>0.9</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t="s">
        <v>130</v>
      </c>
      <c r="BR115" s="926"/>
      <c r="BS115" s="926"/>
      <c r="BT115" s="926"/>
      <c r="BU115" s="926"/>
      <c r="BV115" s="926" t="s">
        <v>441</v>
      </c>
      <c r="BW115" s="926"/>
      <c r="BX115" s="926"/>
      <c r="BY115" s="926"/>
      <c r="BZ115" s="926"/>
      <c r="CA115" s="926" t="s">
        <v>441</v>
      </c>
      <c r="CB115" s="926"/>
      <c r="CC115" s="926"/>
      <c r="CD115" s="926"/>
      <c r="CE115" s="926"/>
      <c r="CF115" s="920" t="s">
        <v>441</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436</v>
      </c>
      <c r="DM115" s="959"/>
      <c r="DN115" s="959"/>
      <c r="DO115" s="959"/>
      <c r="DP115" s="960"/>
      <c r="DQ115" s="961" t="s">
        <v>436</v>
      </c>
      <c r="DR115" s="959"/>
      <c r="DS115" s="959"/>
      <c r="DT115" s="959"/>
      <c r="DU115" s="960"/>
      <c r="DV115" s="962" t="s">
        <v>441</v>
      </c>
      <c r="DW115" s="963"/>
      <c r="DX115" s="963"/>
      <c r="DY115" s="963"/>
      <c r="DZ115" s="964"/>
    </row>
    <row r="116" spans="1:130" s="230" customFormat="1" ht="26.25" customHeight="1">
      <c r="A116" s="956"/>
      <c r="B116" s="957"/>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441</v>
      </c>
      <c r="AB116" s="959"/>
      <c r="AC116" s="959"/>
      <c r="AD116" s="959"/>
      <c r="AE116" s="960"/>
      <c r="AF116" s="961" t="s">
        <v>130</v>
      </c>
      <c r="AG116" s="959"/>
      <c r="AH116" s="959"/>
      <c r="AI116" s="959"/>
      <c r="AJ116" s="960"/>
      <c r="AK116" s="961" t="s">
        <v>130</v>
      </c>
      <c r="AL116" s="959"/>
      <c r="AM116" s="959"/>
      <c r="AN116" s="959"/>
      <c r="AO116" s="960"/>
      <c r="AP116" s="962" t="s">
        <v>441</v>
      </c>
      <c r="AQ116" s="963"/>
      <c r="AR116" s="963"/>
      <c r="AS116" s="963"/>
      <c r="AT116" s="964"/>
      <c r="AU116" s="908"/>
      <c r="AV116" s="909"/>
      <c r="AW116" s="909"/>
      <c r="AX116" s="909"/>
      <c r="AY116" s="909"/>
      <c r="AZ116" s="967" t="s">
        <v>454</v>
      </c>
      <c r="BA116" s="968"/>
      <c r="BB116" s="968"/>
      <c r="BC116" s="968"/>
      <c r="BD116" s="968"/>
      <c r="BE116" s="968"/>
      <c r="BF116" s="968"/>
      <c r="BG116" s="968"/>
      <c r="BH116" s="968"/>
      <c r="BI116" s="968"/>
      <c r="BJ116" s="968"/>
      <c r="BK116" s="968"/>
      <c r="BL116" s="968"/>
      <c r="BM116" s="968"/>
      <c r="BN116" s="968"/>
      <c r="BO116" s="968"/>
      <c r="BP116" s="969"/>
      <c r="BQ116" s="925" t="s">
        <v>441</v>
      </c>
      <c r="BR116" s="926"/>
      <c r="BS116" s="926"/>
      <c r="BT116" s="926"/>
      <c r="BU116" s="926"/>
      <c r="BV116" s="926" t="s">
        <v>436</v>
      </c>
      <c r="BW116" s="926"/>
      <c r="BX116" s="926"/>
      <c r="BY116" s="926"/>
      <c r="BZ116" s="926"/>
      <c r="CA116" s="926" t="s">
        <v>441</v>
      </c>
      <c r="CB116" s="926"/>
      <c r="CC116" s="926"/>
      <c r="CD116" s="926"/>
      <c r="CE116" s="926"/>
      <c r="CF116" s="920" t="s">
        <v>436</v>
      </c>
      <c r="CG116" s="921"/>
      <c r="CH116" s="921"/>
      <c r="CI116" s="921"/>
      <c r="CJ116" s="921"/>
      <c r="CK116" s="948"/>
      <c r="CL116" s="949"/>
      <c r="CM116" s="922" t="s">
        <v>455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436</v>
      </c>
      <c r="DH116" s="959"/>
      <c r="DI116" s="959"/>
      <c r="DJ116" s="959"/>
      <c r="DK116" s="960"/>
      <c r="DL116" s="961" t="s">
        <v>441</v>
      </c>
      <c r="DM116" s="959"/>
      <c r="DN116" s="959"/>
      <c r="DO116" s="959"/>
      <c r="DP116" s="960"/>
      <c r="DQ116" s="961" t="s">
        <v>436</v>
      </c>
      <c r="DR116" s="959"/>
      <c r="DS116" s="959"/>
      <c r="DT116" s="959"/>
      <c r="DU116" s="960"/>
      <c r="DV116" s="962" t="s">
        <v>130</v>
      </c>
      <c r="DW116" s="963"/>
      <c r="DX116" s="963"/>
      <c r="DY116" s="963"/>
      <c r="DZ116" s="964"/>
    </row>
    <row r="117" spans="1:130" s="230" customFormat="1" ht="26.25" customHeight="1">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456</v>
      </c>
      <c r="Z117" s="894"/>
      <c r="AA117" s="978">
        <v>2131799</v>
      </c>
      <c r="AB117" s="979"/>
      <c r="AC117" s="979"/>
      <c r="AD117" s="979"/>
      <c r="AE117" s="980"/>
      <c r="AF117" s="981">
        <v>2119386</v>
      </c>
      <c r="AG117" s="979"/>
      <c r="AH117" s="979"/>
      <c r="AI117" s="979"/>
      <c r="AJ117" s="980"/>
      <c r="AK117" s="981">
        <v>2168204</v>
      </c>
      <c r="AL117" s="979"/>
      <c r="AM117" s="979"/>
      <c r="AN117" s="979"/>
      <c r="AO117" s="980"/>
      <c r="AP117" s="982"/>
      <c r="AQ117" s="983"/>
      <c r="AR117" s="983"/>
      <c r="AS117" s="983"/>
      <c r="AT117" s="984"/>
      <c r="AU117" s="908"/>
      <c r="AV117" s="909"/>
      <c r="AW117" s="909"/>
      <c r="AX117" s="909"/>
      <c r="AY117" s="909"/>
      <c r="AZ117" s="974" t="s">
        <v>457</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130</v>
      </c>
      <c r="BW117" s="926"/>
      <c r="BX117" s="926"/>
      <c r="BY117" s="926"/>
      <c r="BZ117" s="926"/>
      <c r="CA117" s="926" t="s">
        <v>130</v>
      </c>
      <c r="CB117" s="926"/>
      <c r="CC117" s="926"/>
      <c r="CD117" s="926"/>
      <c r="CE117" s="926"/>
      <c r="CF117" s="920" t="s">
        <v>130</v>
      </c>
      <c r="CG117" s="921"/>
      <c r="CH117" s="921"/>
      <c r="CI117" s="921"/>
      <c r="CJ117" s="921"/>
      <c r="CK117" s="948"/>
      <c r="CL117" s="949"/>
      <c r="CM117" s="922" t="s">
        <v>458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307</v>
      </c>
      <c r="AL118" s="893"/>
      <c r="AM118" s="893"/>
      <c r="AN118" s="893"/>
      <c r="AO118" s="894"/>
      <c r="AP118" s="970" t="s">
        <v>429</v>
      </c>
      <c r="AQ118" s="971"/>
      <c r="AR118" s="971"/>
      <c r="AS118" s="971"/>
      <c r="AT118" s="972"/>
      <c r="AU118" s="908"/>
      <c r="AV118" s="909"/>
      <c r="AW118" s="909"/>
      <c r="AX118" s="909"/>
      <c r="AY118" s="909"/>
      <c r="AZ118" s="973" t="s">
        <v>459</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130</v>
      </c>
      <c r="BW118" s="1000"/>
      <c r="BX118" s="1000"/>
      <c r="BY118" s="1000"/>
      <c r="BZ118" s="1000"/>
      <c r="CA118" s="1000" t="s">
        <v>130</v>
      </c>
      <c r="CB118" s="1000"/>
      <c r="CC118" s="1000"/>
      <c r="CD118" s="1000"/>
      <c r="CE118" s="1000"/>
      <c r="CF118" s="920" t="s">
        <v>130</v>
      </c>
      <c r="CG118" s="921"/>
      <c r="CH118" s="921"/>
      <c r="CI118" s="921"/>
      <c r="CJ118" s="921"/>
      <c r="CK118" s="948"/>
      <c r="CL118" s="949"/>
      <c r="CM118" s="922" t="s">
        <v>460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130</v>
      </c>
      <c r="DR118" s="959"/>
      <c r="DS118" s="959"/>
      <c r="DT118" s="959"/>
      <c r="DU118" s="960"/>
      <c r="DV118" s="962" t="s">
        <v>130</v>
      </c>
      <c r="DW118" s="963"/>
      <c r="DX118" s="963"/>
      <c r="DY118" s="963"/>
      <c r="DZ118" s="964"/>
    </row>
    <row r="119" spans="1:130" s="230" customFormat="1" ht="26.25" customHeight="1">
      <c r="A119" s="1057"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3815</v>
      </c>
      <c r="AB119" s="900"/>
      <c r="AC119" s="900"/>
      <c r="AD119" s="900"/>
      <c r="AE119" s="901"/>
      <c r="AF119" s="902">
        <v>3817</v>
      </c>
      <c r="AG119" s="900"/>
      <c r="AH119" s="900"/>
      <c r="AI119" s="900"/>
      <c r="AJ119" s="901"/>
      <c r="AK119" s="902">
        <v>3819</v>
      </c>
      <c r="AL119" s="900"/>
      <c r="AM119" s="900"/>
      <c r="AN119" s="900"/>
      <c r="AO119" s="901"/>
      <c r="AP119" s="903">
        <v>0.1</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461</v>
      </c>
      <c r="BP119" s="1005"/>
      <c r="BQ119" s="999">
        <v>17173484</v>
      </c>
      <c r="BR119" s="1000"/>
      <c r="BS119" s="1000"/>
      <c r="BT119" s="1000"/>
      <c r="BU119" s="1000"/>
      <c r="BV119" s="1000">
        <v>16150440</v>
      </c>
      <c r="BW119" s="1000"/>
      <c r="BX119" s="1000"/>
      <c r="BY119" s="1000"/>
      <c r="BZ119" s="1000"/>
      <c r="CA119" s="1000">
        <v>15049694</v>
      </c>
      <c r="CB119" s="1000"/>
      <c r="CC119" s="1000"/>
      <c r="CD119" s="1000"/>
      <c r="CE119" s="1000"/>
      <c r="CF119" s="1001"/>
      <c r="CG119" s="1002"/>
      <c r="CH119" s="1002"/>
      <c r="CI119" s="1002"/>
      <c r="CJ119" s="1003"/>
      <c r="CK119" s="950"/>
      <c r="CL119" s="951"/>
      <c r="CM119" s="973" t="s">
        <v>462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130</v>
      </c>
      <c r="DH119" s="986"/>
      <c r="DI119" s="986"/>
      <c r="DJ119" s="986"/>
      <c r="DK119" s="987"/>
      <c r="DL119" s="985" t="s">
        <v>130</v>
      </c>
      <c r="DM119" s="986"/>
      <c r="DN119" s="986"/>
      <c r="DO119" s="986"/>
      <c r="DP119" s="987"/>
      <c r="DQ119" s="985" t="s">
        <v>130</v>
      </c>
      <c r="DR119" s="986"/>
      <c r="DS119" s="986"/>
      <c r="DT119" s="986"/>
      <c r="DU119" s="987"/>
      <c r="DV119" s="988" t="s">
        <v>130</v>
      </c>
      <c r="DW119" s="989"/>
      <c r="DX119" s="989"/>
      <c r="DY119" s="989"/>
      <c r="DZ119" s="990"/>
    </row>
    <row r="120" spans="1:130" s="230" customFormat="1" ht="26.25" customHeight="1">
      <c r="A120" s="1058"/>
      <c r="B120" s="949"/>
      <c r="C120" s="922" t="s">
        <v>438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130</v>
      </c>
      <c r="AG120" s="959"/>
      <c r="AH120" s="959"/>
      <c r="AI120" s="959"/>
      <c r="AJ120" s="960"/>
      <c r="AK120" s="961" t="s">
        <v>130</v>
      </c>
      <c r="AL120" s="959"/>
      <c r="AM120" s="959"/>
      <c r="AN120" s="959"/>
      <c r="AO120" s="960"/>
      <c r="AP120" s="962" t="s">
        <v>130</v>
      </c>
      <c r="AQ120" s="963"/>
      <c r="AR120" s="963"/>
      <c r="AS120" s="963"/>
      <c r="AT120" s="964"/>
      <c r="AU120" s="991" t="s">
        <v>463</v>
      </c>
      <c r="AV120" s="992"/>
      <c r="AW120" s="992"/>
      <c r="AX120" s="992"/>
      <c r="AY120" s="993"/>
      <c r="AZ120" s="929" t="s">
        <v>464</v>
      </c>
      <c r="BA120" s="897"/>
      <c r="BB120" s="897"/>
      <c r="BC120" s="897"/>
      <c r="BD120" s="897"/>
      <c r="BE120" s="897"/>
      <c r="BF120" s="897"/>
      <c r="BG120" s="897"/>
      <c r="BH120" s="897"/>
      <c r="BI120" s="897"/>
      <c r="BJ120" s="897"/>
      <c r="BK120" s="897"/>
      <c r="BL120" s="897"/>
      <c r="BM120" s="897"/>
      <c r="BN120" s="897"/>
      <c r="BO120" s="897"/>
      <c r="BP120" s="898"/>
      <c r="BQ120" s="930">
        <v>6273817</v>
      </c>
      <c r="BR120" s="931"/>
      <c r="BS120" s="931"/>
      <c r="BT120" s="931"/>
      <c r="BU120" s="931"/>
      <c r="BV120" s="931">
        <v>6955878</v>
      </c>
      <c r="BW120" s="931"/>
      <c r="BX120" s="931"/>
      <c r="BY120" s="931"/>
      <c r="BZ120" s="931"/>
      <c r="CA120" s="931">
        <v>7351360</v>
      </c>
      <c r="CB120" s="931"/>
      <c r="CC120" s="931"/>
      <c r="CD120" s="931"/>
      <c r="CE120" s="931"/>
      <c r="CF120" s="944">
        <v>155.80000000000001</v>
      </c>
      <c r="CG120" s="945"/>
      <c r="CH120" s="945"/>
      <c r="CI120" s="945"/>
      <c r="CJ120" s="945"/>
      <c r="CK120" s="1006" t="s">
        <v>465</v>
      </c>
      <c r="CL120" s="1007"/>
      <c r="CM120" s="1007"/>
      <c r="CN120" s="1007"/>
      <c r="CO120" s="1008"/>
      <c r="CP120" s="1014" t="s">
        <v>406</v>
      </c>
      <c r="CQ120" s="1015"/>
      <c r="CR120" s="1015"/>
      <c r="CS120" s="1015"/>
      <c r="CT120" s="1015"/>
      <c r="CU120" s="1015"/>
      <c r="CV120" s="1015"/>
      <c r="CW120" s="1015"/>
      <c r="CX120" s="1015"/>
      <c r="CY120" s="1015"/>
      <c r="CZ120" s="1015"/>
      <c r="DA120" s="1015"/>
      <c r="DB120" s="1015"/>
      <c r="DC120" s="1015"/>
      <c r="DD120" s="1015"/>
      <c r="DE120" s="1015"/>
      <c r="DF120" s="1016"/>
      <c r="DG120" s="930">
        <v>762480</v>
      </c>
      <c r="DH120" s="931"/>
      <c r="DI120" s="931"/>
      <c r="DJ120" s="931"/>
      <c r="DK120" s="931"/>
      <c r="DL120" s="931">
        <v>649856</v>
      </c>
      <c r="DM120" s="931"/>
      <c r="DN120" s="931"/>
      <c r="DO120" s="931"/>
      <c r="DP120" s="931"/>
      <c r="DQ120" s="931">
        <v>635116</v>
      </c>
      <c r="DR120" s="931"/>
      <c r="DS120" s="931"/>
      <c r="DT120" s="931"/>
      <c r="DU120" s="931"/>
      <c r="DV120" s="932">
        <v>13.5</v>
      </c>
      <c r="DW120" s="932"/>
      <c r="DX120" s="932"/>
      <c r="DY120" s="932"/>
      <c r="DZ120" s="933"/>
    </row>
    <row r="121" spans="1:130" s="230" customFormat="1" ht="26.25" customHeight="1">
      <c r="A121" s="1058"/>
      <c r="B121" s="949"/>
      <c r="C121" s="974" t="s">
        <v>466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18517</v>
      </c>
      <c r="AB121" s="959"/>
      <c r="AC121" s="959"/>
      <c r="AD121" s="959"/>
      <c r="AE121" s="960"/>
      <c r="AF121" s="961">
        <v>18517</v>
      </c>
      <c r="AG121" s="959"/>
      <c r="AH121" s="959"/>
      <c r="AI121" s="959"/>
      <c r="AJ121" s="960"/>
      <c r="AK121" s="961">
        <v>18517</v>
      </c>
      <c r="AL121" s="959"/>
      <c r="AM121" s="959"/>
      <c r="AN121" s="959"/>
      <c r="AO121" s="960"/>
      <c r="AP121" s="962">
        <v>0.4</v>
      </c>
      <c r="AQ121" s="963"/>
      <c r="AR121" s="963"/>
      <c r="AS121" s="963"/>
      <c r="AT121" s="964"/>
      <c r="AU121" s="994"/>
      <c r="AV121" s="995"/>
      <c r="AW121" s="995"/>
      <c r="AX121" s="995"/>
      <c r="AY121" s="996"/>
      <c r="AZ121" s="922" t="s">
        <v>467</v>
      </c>
      <c r="BA121" s="923"/>
      <c r="BB121" s="923"/>
      <c r="BC121" s="923"/>
      <c r="BD121" s="923"/>
      <c r="BE121" s="923"/>
      <c r="BF121" s="923"/>
      <c r="BG121" s="923"/>
      <c r="BH121" s="923"/>
      <c r="BI121" s="923"/>
      <c r="BJ121" s="923"/>
      <c r="BK121" s="923"/>
      <c r="BL121" s="923"/>
      <c r="BM121" s="923"/>
      <c r="BN121" s="923"/>
      <c r="BO121" s="923"/>
      <c r="BP121" s="924"/>
      <c r="BQ121" s="925">
        <v>42169</v>
      </c>
      <c r="BR121" s="926"/>
      <c r="BS121" s="926"/>
      <c r="BT121" s="926"/>
      <c r="BU121" s="926"/>
      <c r="BV121" s="926">
        <v>68982</v>
      </c>
      <c r="BW121" s="926"/>
      <c r="BX121" s="926"/>
      <c r="BY121" s="926"/>
      <c r="BZ121" s="926"/>
      <c r="CA121" s="926">
        <v>60161</v>
      </c>
      <c r="CB121" s="926"/>
      <c r="CC121" s="926"/>
      <c r="CD121" s="926"/>
      <c r="CE121" s="926"/>
      <c r="CF121" s="920">
        <v>1.3</v>
      </c>
      <c r="CG121" s="921"/>
      <c r="CH121" s="921"/>
      <c r="CI121" s="921"/>
      <c r="CJ121" s="921"/>
      <c r="CK121" s="1009"/>
      <c r="CL121" s="1010"/>
      <c r="CM121" s="1010"/>
      <c r="CN121" s="1010"/>
      <c r="CO121" s="1011"/>
      <c r="CP121" s="1019" t="s">
        <v>408</v>
      </c>
      <c r="CQ121" s="1020"/>
      <c r="CR121" s="1020"/>
      <c r="CS121" s="1020"/>
      <c r="CT121" s="1020"/>
      <c r="CU121" s="1020"/>
      <c r="CV121" s="1020"/>
      <c r="CW121" s="1020"/>
      <c r="CX121" s="1020"/>
      <c r="CY121" s="1020"/>
      <c r="CZ121" s="1020"/>
      <c r="DA121" s="1020"/>
      <c r="DB121" s="1020"/>
      <c r="DC121" s="1020"/>
      <c r="DD121" s="1020"/>
      <c r="DE121" s="1020"/>
      <c r="DF121" s="1021"/>
      <c r="DG121" s="925">
        <v>632770</v>
      </c>
      <c r="DH121" s="926"/>
      <c r="DI121" s="926"/>
      <c r="DJ121" s="926"/>
      <c r="DK121" s="926"/>
      <c r="DL121" s="926">
        <v>615515</v>
      </c>
      <c r="DM121" s="926"/>
      <c r="DN121" s="926"/>
      <c r="DO121" s="926"/>
      <c r="DP121" s="926"/>
      <c r="DQ121" s="926">
        <v>547040</v>
      </c>
      <c r="DR121" s="926"/>
      <c r="DS121" s="926"/>
      <c r="DT121" s="926"/>
      <c r="DU121" s="926"/>
      <c r="DV121" s="927">
        <v>11.6</v>
      </c>
      <c r="DW121" s="927"/>
      <c r="DX121" s="927"/>
      <c r="DY121" s="927"/>
      <c r="DZ121" s="928"/>
    </row>
    <row r="122" spans="1:130" s="230" customFormat="1" ht="26.25" customHeight="1">
      <c r="A122" s="1058"/>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130</v>
      </c>
      <c r="AL122" s="959"/>
      <c r="AM122" s="959"/>
      <c r="AN122" s="959"/>
      <c r="AO122" s="960"/>
      <c r="AP122" s="962" t="s">
        <v>130</v>
      </c>
      <c r="AQ122" s="963"/>
      <c r="AR122" s="963"/>
      <c r="AS122" s="963"/>
      <c r="AT122" s="964"/>
      <c r="AU122" s="994"/>
      <c r="AV122" s="995"/>
      <c r="AW122" s="995"/>
      <c r="AX122" s="995"/>
      <c r="AY122" s="996"/>
      <c r="AZ122" s="973" t="s">
        <v>468</v>
      </c>
      <c r="BA122" s="965"/>
      <c r="BB122" s="965"/>
      <c r="BC122" s="965"/>
      <c r="BD122" s="965"/>
      <c r="BE122" s="965"/>
      <c r="BF122" s="965"/>
      <c r="BG122" s="965"/>
      <c r="BH122" s="965"/>
      <c r="BI122" s="965"/>
      <c r="BJ122" s="965"/>
      <c r="BK122" s="965"/>
      <c r="BL122" s="965"/>
      <c r="BM122" s="965"/>
      <c r="BN122" s="965"/>
      <c r="BO122" s="965"/>
      <c r="BP122" s="966"/>
      <c r="BQ122" s="999">
        <v>12347452</v>
      </c>
      <c r="BR122" s="1000"/>
      <c r="BS122" s="1000"/>
      <c r="BT122" s="1000"/>
      <c r="BU122" s="1000"/>
      <c r="BV122" s="1000">
        <v>11670052</v>
      </c>
      <c r="BW122" s="1000"/>
      <c r="BX122" s="1000"/>
      <c r="BY122" s="1000"/>
      <c r="BZ122" s="1000"/>
      <c r="CA122" s="1000">
        <v>10666413</v>
      </c>
      <c r="CB122" s="1000"/>
      <c r="CC122" s="1000"/>
      <c r="CD122" s="1000"/>
      <c r="CE122" s="1000"/>
      <c r="CF122" s="1017">
        <v>226.1</v>
      </c>
      <c r="CG122" s="1018"/>
      <c r="CH122" s="1018"/>
      <c r="CI122" s="1018"/>
      <c r="CJ122" s="1018"/>
      <c r="CK122" s="1009"/>
      <c r="CL122" s="1010"/>
      <c r="CM122" s="1010"/>
      <c r="CN122" s="1010"/>
      <c r="CO122" s="1011"/>
      <c r="CP122" s="1019" t="s">
        <v>404</v>
      </c>
      <c r="CQ122" s="1020"/>
      <c r="CR122" s="1020"/>
      <c r="CS122" s="1020"/>
      <c r="CT122" s="1020"/>
      <c r="CU122" s="1020"/>
      <c r="CV122" s="1020"/>
      <c r="CW122" s="1020"/>
      <c r="CX122" s="1020"/>
      <c r="CY122" s="1020"/>
      <c r="CZ122" s="1020"/>
      <c r="DA122" s="1020"/>
      <c r="DB122" s="1020"/>
      <c r="DC122" s="1020"/>
      <c r="DD122" s="1020"/>
      <c r="DE122" s="1020"/>
      <c r="DF122" s="1021"/>
      <c r="DG122" s="925" t="s">
        <v>130</v>
      </c>
      <c r="DH122" s="926"/>
      <c r="DI122" s="926"/>
      <c r="DJ122" s="926"/>
      <c r="DK122" s="926"/>
      <c r="DL122" s="926" t="s">
        <v>130</v>
      </c>
      <c r="DM122" s="926"/>
      <c r="DN122" s="926"/>
      <c r="DO122" s="926"/>
      <c r="DP122" s="926"/>
      <c r="DQ122" s="926" t="s">
        <v>130</v>
      </c>
      <c r="DR122" s="926"/>
      <c r="DS122" s="926"/>
      <c r="DT122" s="926"/>
      <c r="DU122" s="926"/>
      <c r="DV122" s="927" t="s">
        <v>130</v>
      </c>
      <c r="DW122" s="927"/>
      <c r="DX122" s="927"/>
      <c r="DY122" s="927"/>
      <c r="DZ122" s="928"/>
    </row>
    <row r="123" spans="1:130" s="230" customFormat="1" ht="26.25" customHeight="1">
      <c r="A123" s="1058"/>
      <c r="B123" s="949"/>
      <c r="C123" s="922" t="s">
        <v>455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130</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469</v>
      </c>
      <c r="BP123" s="1005"/>
      <c r="BQ123" s="1064">
        <v>18663438</v>
      </c>
      <c r="BR123" s="1031"/>
      <c r="BS123" s="1031"/>
      <c r="BT123" s="1031"/>
      <c r="BU123" s="1031"/>
      <c r="BV123" s="1031">
        <v>18694912</v>
      </c>
      <c r="BW123" s="1031"/>
      <c r="BX123" s="1031"/>
      <c r="BY123" s="1031"/>
      <c r="BZ123" s="1031"/>
      <c r="CA123" s="1031">
        <v>18077934</v>
      </c>
      <c r="CB123" s="1031"/>
      <c r="CC123" s="1031"/>
      <c r="CD123" s="1031"/>
      <c r="CE123" s="1031"/>
      <c r="CF123" s="1001"/>
      <c r="CG123" s="1002"/>
      <c r="CH123" s="1002"/>
      <c r="CI123" s="1002"/>
      <c r="CJ123" s="1003"/>
      <c r="CK123" s="1009"/>
      <c r="CL123" s="1010"/>
      <c r="CM123" s="1010"/>
      <c r="CN123" s="1010"/>
      <c r="CO123" s="1011"/>
      <c r="CP123" s="1019" t="s">
        <v>403</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130</v>
      </c>
      <c r="DM123" s="959"/>
      <c r="DN123" s="959"/>
      <c r="DO123" s="959"/>
      <c r="DP123" s="960"/>
      <c r="DQ123" s="961" t="s">
        <v>130</v>
      </c>
      <c r="DR123" s="959"/>
      <c r="DS123" s="959"/>
      <c r="DT123" s="959"/>
      <c r="DU123" s="960"/>
      <c r="DV123" s="962" t="s">
        <v>130</v>
      </c>
      <c r="DW123" s="963"/>
      <c r="DX123" s="963"/>
      <c r="DY123" s="963"/>
      <c r="DZ123" s="964"/>
    </row>
    <row r="124" spans="1:130" s="230" customFormat="1" ht="26.25" customHeight="1" thickBot="1">
      <c r="A124" s="1058"/>
      <c r="B124" s="949"/>
      <c r="C124" s="922" t="s">
        <v>458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130</v>
      </c>
      <c r="AG124" s="959"/>
      <c r="AH124" s="959"/>
      <c r="AI124" s="959"/>
      <c r="AJ124" s="960"/>
      <c r="AK124" s="961" t="s">
        <v>130</v>
      </c>
      <c r="AL124" s="959"/>
      <c r="AM124" s="959"/>
      <c r="AN124" s="959"/>
      <c r="AO124" s="960"/>
      <c r="AP124" s="962" t="s">
        <v>130</v>
      </c>
      <c r="AQ124" s="963"/>
      <c r="AR124" s="963"/>
      <c r="AS124" s="963"/>
      <c r="AT124" s="964"/>
      <c r="AU124" s="1060" t="s">
        <v>470</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130</v>
      </c>
      <c r="BR124" s="1027"/>
      <c r="BS124" s="1027"/>
      <c r="BT124" s="1027"/>
      <c r="BU124" s="1027"/>
      <c r="BV124" s="1027" t="s">
        <v>130</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471</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130</v>
      </c>
      <c r="DM124" s="986"/>
      <c r="DN124" s="986"/>
      <c r="DO124" s="986"/>
      <c r="DP124" s="987"/>
      <c r="DQ124" s="985" t="s">
        <v>130</v>
      </c>
      <c r="DR124" s="986"/>
      <c r="DS124" s="986"/>
      <c r="DT124" s="986"/>
      <c r="DU124" s="987"/>
      <c r="DV124" s="988" t="s">
        <v>130</v>
      </c>
      <c r="DW124" s="989"/>
      <c r="DX124" s="989"/>
      <c r="DY124" s="989"/>
      <c r="DZ124" s="990"/>
    </row>
    <row r="125" spans="1:130" s="230" customFormat="1" ht="26.25" customHeight="1">
      <c r="A125" s="1058"/>
      <c r="B125" s="949"/>
      <c r="C125" s="922" t="s">
        <v>460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130</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472</v>
      </c>
      <c r="CL125" s="1007"/>
      <c r="CM125" s="1007"/>
      <c r="CN125" s="1007"/>
      <c r="CO125" s="1008"/>
      <c r="CP125" s="929" t="s">
        <v>473</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c r="A126" s="1058"/>
      <c r="B126" s="949"/>
      <c r="C126" s="922" t="s">
        <v>462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130</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474</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130</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c r="A127" s="1059"/>
      <c r="B127" s="951"/>
      <c r="C127" s="973" t="s">
        <v>475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14853</v>
      </c>
      <c r="AB127" s="959"/>
      <c r="AC127" s="959"/>
      <c r="AD127" s="959"/>
      <c r="AE127" s="960"/>
      <c r="AF127" s="961">
        <v>17648</v>
      </c>
      <c r="AG127" s="959"/>
      <c r="AH127" s="959"/>
      <c r="AI127" s="959"/>
      <c r="AJ127" s="960"/>
      <c r="AK127" s="961">
        <v>18371</v>
      </c>
      <c r="AL127" s="959"/>
      <c r="AM127" s="959"/>
      <c r="AN127" s="959"/>
      <c r="AO127" s="960"/>
      <c r="AP127" s="962">
        <v>0.4</v>
      </c>
      <c r="AQ127" s="963"/>
      <c r="AR127" s="963"/>
      <c r="AS127" s="963"/>
      <c r="AT127" s="964"/>
      <c r="AU127" s="232"/>
      <c r="AV127" s="232"/>
      <c r="AW127" s="232"/>
      <c r="AX127" s="1032" t="s">
        <v>476</v>
      </c>
      <c r="AY127" s="1033"/>
      <c r="AZ127" s="1033"/>
      <c r="BA127" s="1033"/>
      <c r="BB127" s="1033"/>
      <c r="BC127" s="1033"/>
      <c r="BD127" s="1033"/>
      <c r="BE127" s="1034"/>
      <c r="BF127" s="1035" t="s">
        <v>477</v>
      </c>
      <c r="BG127" s="1033"/>
      <c r="BH127" s="1033"/>
      <c r="BI127" s="1033"/>
      <c r="BJ127" s="1033"/>
      <c r="BK127" s="1033"/>
      <c r="BL127" s="1034"/>
      <c r="BM127" s="1035" t="s">
        <v>478</v>
      </c>
      <c r="BN127" s="1033"/>
      <c r="BO127" s="1033"/>
      <c r="BP127" s="1033"/>
      <c r="BQ127" s="1033"/>
      <c r="BR127" s="1033"/>
      <c r="BS127" s="1034"/>
      <c r="BT127" s="1035" t="s">
        <v>479</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480</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c r="A128" s="1042" t="s">
        <v>481</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482</v>
      </c>
      <c r="X128" s="1044"/>
      <c r="Y128" s="1044"/>
      <c r="Z128" s="1045"/>
      <c r="AA128" s="1046">
        <v>5832</v>
      </c>
      <c r="AB128" s="1047"/>
      <c r="AC128" s="1047"/>
      <c r="AD128" s="1047"/>
      <c r="AE128" s="1048"/>
      <c r="AF128" s="1049">
        <v>7427</v>
      </c>
      <c r="AG128" s="1047"/>
      <c r="AH128" s="1047"/>
      <c r="AI128" s="1047"/>
      <c r="AJ128" s="1048"/>
      <c r="AK128" s="1049">
        <v>8776</v>
      </c>
      <c r="AL128" s="1047"/>
      <c r="AM128" s="1047"/>
      <c r="AN128" s="1047"/>
      <c r="AO128" s="1048"/>
      <c r="AP128" s="1050"/>
      <c r="AQ128" s="1051"/>
      <c r="AR128" s="1051"/>
      <c r="AS128" s="1051"/>
      <c r="AT128" s="1052"/>
      <c r="AU128" s="232"/>
      <c r="AV128" s="232"/>
      <c r="AW128" s="232"/>
      <c r="AX128" s="896" t="s">
        <v>483</v>
      </c>
      <c r="AY128" s="897"/>
      <c r="AZ128" s="897"/>
      <c r="BA128" s="897"/>
      <c r="BB128" s="897"/>
      <c r="BC128" s="897"/>
      <c r="BD128" s="897"/>
      <c r="BE128" s="898"/>
      <c r="BF128" s="1053" t="s">
        <v>130</v>
      </c>
      <c r="BG128" s="1054"/>
      <c r="BH128" s="1054"/>
      <c r="BI128" s="1054"/>
      <c r="BJ128" s="1054"/>
      <c r="BK128" s="1054"/>
      <c r="BL128" s="1055"/>
      <c r="BM128" s="1053">
        <v>14.32</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484</v>
      </c>
      <c r="CQ128" s="726"/>
      <c r="CR128" s="726"/>
      <c r="CS128" s="726"/>
      <c r="CT128" s="726"/>
      <c r="CU128" s="726"/>
      <c r="CV128" s="726"/>
      <c r="CW128" s="726"/>
      <c r="CX128" s="726"/>
      <c r="CY128" s="726"/>
      <c r="CZ128" s="726"/>
      <c r="DA128" s="726"/>
      <c r="DB128" s="726"/>
      <c r="DC128" s="726"/>
      <c r="DD128" s="726"/>
      <c r="DE128" s="726"/>
      <c r="DF128" s="1037"/>
      <c r="DG128" s="1038" t="s">
        <v>130</v>
      </c>
      <c r="DH128" s="1039"/>
      <c r="DI128" s="1039"/>
      <c r="DJ128" s="1039"/>
      <c r="DK128" s="1039"/>
      <c r="DL128" s="1039" t="s">
        <v>130</v>
      </c>
      <c r="DM128" s="1039"/>
      <c r="DN128" s="1039"/>
      <c r="DO128" s="1039"/>
      <c r="DP128" s="1039"/>
      <c r="DQ128" s="1039" t="s">
        <v>130</v>
      </c>
      <c r="DR128" s="1039"/>
      <c r="DS128" s="1039"/>
      <c r="DT128" s="1039"/>
      <c r="DU128" s="1039"/>
      <c r="DV128" s="1040" t="s">
        <v>130</v>
      </c>
      <c r="DW128" s="1040"/>
      <c r="DX128" s="1040"/>
      <c r="DY128" s="1040"/>
      <c r="DZ128" s="1041"/>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485</v>
      </c>
      <c r="X129" s="1071"/>
      <c r="Y129" s="1071"/>
      <c r="Z129" s="1072"/>
      <c r="AA129" s="958">
        <v>5976197</v>
      </c>
      <c r="AB129" s="959"/>
      <c r="AC129" s="959"/>
      <c r="AD129" s="959"/>
      <c r="AE129" s="960"/>
      <c r="AF129" s="961">
        <v>6358187</v>
      </c>
      <c r="AG129" s="959"/>
      <c r="AH129" s="959"/>
      <c r="AI129" s="959"/>
      <c r="AJ129" s="960"/>
      <c r="AK129" s="961">
        <v>6277532</v>
      </c>
      <c r="AL129" s="959"/>
      <c r="AM129" s="959"/>
      <c r="AN129" s="959"/>
      <c r="AO129" s="960"/>
      <c r="AP129" s="1073"/>
      <c r="AQ129" s="1074"/>
      <c r="AR129" s="1074"/>
      <c r="AS129" s="1074"/>
      <c r="AT129" s="1075"/>
      <c r="AU129" s="233"/>
      <c r="AV129" s="233"/>
      <c r="AW129" s="233"/>
      <c r="AX129" s="1065" t="s">
        <v>486</v>
      </c>
      <c r="AY129" s="923"/>
      <c r="AZ129" s="923"/>
      <c r="BA129" s="923"/>
      <c r="BB129" s="923"/>
      <c r="BC129" s="923"/>
      <c r="BD129" s="923"/>
      <c r="BE129" s="924"/>
      <c r="BF129" s="1066" t="s">
        <v>130</v>
      </c>
      <c r="BG129" s="1067"/>
      <c r="BH129" s="1067"/>
      <c r="BI129" s="1067"/>
      <c r="BJ129" s="1067"/>
      <c r="BK129" s="1067"/>
      <c r="BL129" s="1068"/>
      <c r="BM129" s="1066">
        <v>19.32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487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488</v>
      </c>
      <c r="X130" s="1071"/>
      <c r="Y130" s="1071"/>
      <c r="Z130" s="1072"/>
      <c r="AA130" s="958">
        <v>1449141</v>
      </c>
      <c r="AB130" s="959"/>
      <c r="AC130" s="959"/>
      <c r="AD130" s="959"/>
      <c r="AE130" s="960"/>
      <c r="AF130" s="961">
        <v>1480030</v>
      </c>
      <c r="AG130" s="959"/>
      <c r="AH130" s="959"/>
      <c r="AI130" s="959"/>
      <c r="AJ130" s="960"/>
      <c r="AK130" s="961">
        <v>1558946</v>
      </c>
      <c r="AL130" s="959"/>
      <c r="AM130" s="959"/>
      <c r="AN130" s="959"/>
      <c r="AO130" s="960"/>
      <c r="AP130" s="1073"/>
      <c r="AQ130" s="1074"/>
      <c r="AR130" s="1074"/>
      <c r="AS130" s="1074"/>
      <c r="AT130" s="1075"/>
      <c r="AU130" s="233"/>
      <c r="AV130" s="233"/>
      <c r="AW130" s="233"/>
      <c r="AX130" s="1065" t="s">
        <v>489</v>
      </c>
      <c r="AY130" s="923"/>
      <c r="AZ130" s="923"/>
      <c r="BA130" s="923"/>
      <c r="BB130" s="923"/>
      <c r="BC130" s="923"/>
      <c r="BD130" s="923"/>
      <c r="BE130" s="924"/>
      <c r="BF130" s="1101">
        <v>13.5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490</v>
      </c>
      <c r="X131" s="1108"/>
      <c r="Y131" s="1108"/>
      <c r="Z131" s="1109"/>
      <c r="AA131" s="1004">
        <v>4527056</v>
      </c>
      <c r="AB131" s="986"/>
      <c r="AC131" s="986"/>
      <c r="AD131" s="986"/>
      <c r="AE131" s="987"/>
      <c r="AF131" s="985">
        <v>4878157</v>
      </c>
      <c r="AG131" s="986"/>
      <c r="AH131" s="986"/>
      <c r="AI131" s="986"/>
      <c r="AJ131" s="987"/>
      <c r="AK131" s="985">
        <v>4718586</v>
      </c>
      <c r="AL131" s="986"/>
      <c r="AM131" s="986"/>
      <c r="AN131" s="986"/>
      <c r="AO131" s="987"/>
      <c r="AP131" s="1110"/>
      <c r="AQ131" s="1111"/>
      <c r="AR131" s="1111"/>
      <c r="AS131" s="1111"/>
      <c r="AT131" s="1112"/>
      <c r="AU131" s="233"/>
      <c r="AV131" s="233"/>
      <c r="AW131" s="233"/>
      <c r="AX131" s="1083" t="s">
        <v>491</v>
      </c>
      <c r="AY131" s="726"/>
      <c r="AZ131" s="726"/>
      <c r="BA131" s="726"/>
      <c r="BB131" s="726"/>
      <c r="BC131" s="726"/>
      <c r="BD131" s="726"/>
      <c r="BE131" s="1037"/>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492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493</v>
      </c>
      <c r="W132" s="1094"/>
      <c r="X132" s="1094"/>
      <c r="Y132" s="1094"/>
      <c r="Z132" s="1095"/>
      <c r="AA132" s="1096">
        <v>14.9506876</v>
      </c>
      <c r="AB132" s="1097"/>
      <c r="AC132" s="1097"/>
      <c r="AD132" s="1097"/>
      <c r="AE132" s="1098"/>
      <c r="AF132" s="1099">
        <v>12.95425711</v>
      </c>
      <c r="AG132" s="1097"/>
      <c r="AH132" s="1097"/>
      <c r="AI132" s="1097"/>
      <c r="AJ132" s="1098"/>
      <c r="AK132" s="1099">
        <v>12.72588865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494</v>
      </c>
      <c r="W133" s="1077"/>
      <c r="X133" s="1077"/>
      <c r="Y133" s="1077"/>
      <c r="Z133" s="1078"/>
      <c r="AA133" s="1079">
        <v>13.8</v>
      </c>
      <c r="AB133" s="1080"/>
      <c r="AC133" s="1080"/>
      <c r="AD133" s="1080"/>
      <c r="AE133" s="1081"/>
      <c r="AF133" s="1079">
        <v>14</v>
      </c>
      <c r="AG133" s="1080"/>
      <c r="AH133" s="1080"/>
      <c r="AI133" s="1080"/>
      <c r="AJ133" s="1081"/>
      <c r="AK133" s="1079">
        <v>13.5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fmTiZZTCHfj68wPr4wv29Rjdkj3gC4I8u8ukmUKBQlACE07cekE7vDQH3GDsgPVxUmfH9N/hhbUL7xQ/fzIkA==" saltValue="jNcsatYpGauP36nDV9hEs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495</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0ohEzYUBo9iaPVnIeGISrICcwVyD2WAysYNGax4iujcYpIBYzFd0pzlVf63czh0HQEURWgOffAygKjME7/ItsA==" saltValue="Fuatg45m2VMoQCSn2hM6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hC5lSx/d+YleQ15hDtsXF1GN/RjK7+ufVnIE4Qu2hh03vBBAMernz4jMe9XBCh6UvTZgttDKdxc+rkHPeZoQQ==" saltValue="GQwk9qINJy+pi+M07ykj0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496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497</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498</v>
      </c>
      <c r="AP7" s="272"/>
      <c r="AQ7" s="273" t="s">
        <v>499</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500</v>
      </c>
      <c r="AQ8" s="279" t="s">
        <v>501</v>
      </c>
      <c r="AR8" s="280" t="s">
        <v>502</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503</v>
      </c>
      <c r="AL9" s="1117"/>
      <c r="AM9" s="1117"/>
      <c r="AN9" s="1118"/>
      <c r="AO9" s="281">
        <v>1596520</v>
      </c>
      <c r="AP9" s="281">
        <v>192120</v>
      </c>
      <c r="AQ9" s="282">
        <v>138583</v>
      </c>
      <c r="AR9" s="283">
        <v>38.6</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504</v>
      </c>
      <c r="AL10" s="1117"/>
      <c r="AM10" s="1117"/>
      <c r="AN10" s="1118"/>
      <c r="AO10" s="284">
        <v>270041</v>
      </c>
      <c r="AP10" s="284">
        <v>32496</v>
      </c>
      <c r="AQ10" s="285">
        <v>15847</v>
      </c>
      <c r="AR10" s="286">
        <v>105.1</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505</v>
      </c>
      <c r="AL11" s="1117"/>
      <c r="AM11" s="1117"/>
      <c r="AN11" s="1118"/>
      <c r="AO11" s="284">
        <v>14111</v>
      </c>
      <c r="AP11" s="284">
        <v>1698</v>
      </c>
      <c r="AQ11" s="285">
        <v>2224</v>
      </c>
      <c r="AR11" s="286">
        <v>-23.7</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506</v>
      </c>
      <c r="AL12" s="1117"/>
      <c r="AM12" s="1117"/>
      <c r="AN12" s="1118"/>
      <c r="AO12" s="284" t="s">
        <v>507</v>
      </c>
      <c r="AP12" s="284" t="s">
        <v>507</v>
      </c>
      <c r="AQ12" s="285" t="s">
        <v>507</v>
      </c>
      <c r="AR12" s="286" t="s">
        <v>507</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508</v>
      </c>
      <c r="AL13" s="1117"/>
      <c r="AM13" s="1117"/>
      <c r="AN13" s="1118"/>
      <c r="AO13" s="284">
        <v>83440</v>
      </c>
      <c r="AP13" s="284">
        <v>10041</v>
      </c>
      <c r="AQ13" s="285">
        <v>5571</v>
      </c>
      <c r="AR13" s="286">
        <v>80.2</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509</v>
      </c>
      <c r="AL14" s="1117"/>
      <c r="AM14" s="1117"/>
      <c r="AN14" s="1118"/>
      <c r="AO14" s="284">
        <v>109559</v>
      </c>
      <c r="AP14" s="284">
        <v>13184</v>
      </c>
      <c r="AQ14" s="285">
        <v>2766</v>
      </c>
      <c r="AR14" s="286">
        <v>376.6</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510</v>
      </c>
      <c r="AL15" s="1120"/>
      <c r="AM15" s="1120"/>
      <c r="AN15" s="1121"/>
      <c r="AO15" s="284">
        <v>-114652</v>
      </c>
      <c r="AP15" s="284">
        <v>-13797</v>
      </c>
      <c r="AQ15" s="285">
        <v>-9361</v>
      </c>
      <c r="AR15" s="286">
        <v>47.4</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1959019</v>
      </c>
      <c r="AP16" s="284">
        <v>235742</v>
      </c>
      <c r="AQ16" s="285">
        <v>155632</v>
      </c>
      <c r="AR16" s="286">
        <v>51.5</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511</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512</v>
      </c>
      <c r="AP20" s="293" t="s">
        <v>513</v>
      </c>
      <c r="AQ20" s="294" t="s">
        <v>514</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515</v>
      </c>
      <c r="AL21" s="1123"/>
      <c r="AM21" s="1123"/>
      <c r="AN21" s="1124"/>
      <c r="AO21" s="297">
        <v>18.53</v>
      </c>
      <c r="AP21" s="298">
        <v>13.83</v>
      </c>
      <c r="AQ21" s="299">
        <v>4.7</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516</v>
      </c>
      <c r="AL22" s="1123"/>
      <c r="AM22" s="1123"/>
      <c r="AN22" s="1124"/>
      <c r="AO22" s="302">
        <v>96.6</v>
      </c>
      <c r="AP22" s="303">
        <v>96.2</v>
      </c>
      <c r="AQ22" s="304">
        <v>0.4</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517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518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519</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498</v>
      </c>
      <c r="AP30" s="272"/>
      <c r="AQ30" s="273" t="s">
        <v>499</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500</v>
      </c>
      <c r="AQ31" s="279" t="s">
        <v>501</v>
      </c>
      <c r="AR31" s="280" t="s">
        <v>502</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520</v>
      </c>
      <c r="AL32" s="1131"/>
      <c r="AM32" s="1131"/>
      <c r="AN32" s="1132"/>
      <c r="AO32" s="312">
        <v>1893248</v>
      </c>
      <c r="AP32" s="312">
        <v>227828</v>
      </c>
      <c r="AQ32" s="313">
        <v>82029</v>
      </c>
      <c r="AR32" s="314">
        <v>177.7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521</v>
      </c>
      <c r="AL33" s="1131"/>
      <c r="AM33" s="1131"/>
      <c r="AN33" s="1132"/>
      <c r="AO33" s="312" t="s">
        <v>507</v>
      </c>
      <c r="AP33" s="312" t="s">
        <v>507</v>
      </c>
      <c r="AQ33" s="313" t="s">
        <v>507</v>
      </c>
      <c r="AR33" s="314" t="s">
        <v>507</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522</v>
      </c>
      <c r="AL34" s="1131"/>
      <c r="AM34" s="1131"/>
      <c r="AN34" s="1132"/>
      <c r="AO34" s="312" t="s">
        <v>507</v>
      </c>
      <c r="AP34" s="312" t="s">
        <v>507</v>
      </c>
      <c r="AQ34" s="313" t="s">
        <v>507</v>
      </c>
      <c r="AR34" s="314" t="s">
        <v>507</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523</v>
      </c>
      <c r="AL35" s="1131"/>
      <c r="AM35" s="1131"/>
      <c r="AN35" s="1132"/>
      <c r="AO35" s="312">
        <v>231684</v>
      </c>
      <c r="AP35" s="312">
        <v>27880</v>
      </c>
      <c r="AQ35" s="313">
        <v>28200</v>
      </c>
      <c r="AR35" s="314">
        <v>-1.1000000000000001</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524</v>
      </c>
      <c r="AL36" s="1131"/>
      <c r="AM36" s="1131"/>
      <c r="AN36" s="1132"/>
      <c r="AO36" s="312">
        <v>2565</v>
      </c>
      <c r="AP36" s="312">
        <v>309</v>
      </c>
      <c r="AQ36" s="313">
        <v>4770</v>
      </c>
      <c r="AR36" s="314">
        <v>-93.5</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525</v>
      </c>
      <c r="AL37" s="1131"/>
      <c r="AM37" s="1131"/>
      <c r="AN37" s="1132"/>
      <c r="AO37" s="312">
        <v>40707</v>
      </c>
      <c r="AP37" s="312">
        <v>4899</v>
      </c>
      <c r="AQ37" s="313">
        <v>525</v>
      </c>
      <c r="AR37" s="314">
        <v>833.1</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526</v>
      </c>
      <c r="AL38" s="1134"/>
      <c r="AM38" s="1134"/>
      <c r="AN38" s="1135"/>
      <c r="AO38" s="315" t="s">
        <v>507</v>
      </c>
      <c r="AP38" s="315" t="s">
        <v>507</v>
      </c>
      <c r="AQ38" s="316">
        <v>4</v>
      </c>
      <c r="AR38" s="304" t="s">
        <v>507</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527</v>
      </c>
      <c r="AL39" s="1134"/>
      <c r="AM39" s="1134"/>
      <c r="AN39" s="1135"/>
      <c r="AO39" s="312">
        <v>-8776</v>
      </c>
      <c r="AP39" s="312">
        <v>-1056</v>
      </c>
      <c r="AQ39" s="313">
        <v>-1861</v>
      </c>
      <c r="AR39" s="314">
        <v>-43.3</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528</v>
      </c>
      <c r="AL40" s="1131"/>
      <c r="AM40" s="1131"/>
      <c r="AN40" s="1132"/>
      <c r="AO40" s="312">
        <v>-1558946</v>
      </c>
      <c r="AP40" s="312">
        <v>-187599</v>
      </c>
      <c r="AQ40" s="313">
        <v>-76879</v>
      </c>
      <c r="AR40" s="314">
        <v>144</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600482</v>
      </c>
      <c r="AP41" s="312">
        <v>72260</v>
      </c>
      <c r="AQ41" s="313">
        <v>36788</v>
      </c>
      <c r="AR41" s="314">
        <v>96.4</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529</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531</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498</v>
      </c>
      <c r="AN49" s="1127" t="s">
        <v>532</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533</v>
      </c>
      <c r="AO50" s="329" t="s">
        <v>534</v>
      </c>
      <c r="AP50" s="330" t="s">
        <v>535</v>
      </c>
      <c r="AQ50" s="331" t="s">
        <v>536</v>
      </c>
      <c r="AR50" s="332" t="s">
        <v>537</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538</v>
      </c>
      <c r="AL51" s="325"/>
      <c r="AM51" s="333">
        <v>2749681</v>
      </c>
      <c r="AN51" s="334">
        <v>292302</v>
      </c>
      <c r="AO51" s="335">
        <v>-51.9</v>
      </c>
      <c r="AP51" s="336">
        <v>167497</v>
      </c>
      <c r="AQ51" s="337">
        <v>-17.399999999999999</v>
      </c>
      <c r="AR51" s="338">
        <v>-34.5</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539</v>
      </c>
      <c r="AM52" s="341">
        <v>1209465</v>
      </c>
      <c r="AN52" s="342">
        <v>128571</v>
      </c>
      <c r="AO52" s="343">
        <v>-51.9</v>
      </c>
      <c r="AP52" s="344">
        <v>82571</v>
      </c>
      <c r="AQ52" s="345">
        <v>3.6</v>
      </c>
      <c r="AR52" s="346">
        <v>-55.5</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540</v>
      </c>
      <c r="AL53" s="325"/>
      <c r="AM53" s="333">
        <v>2019090</v>
      </c>
      <c r="AN53" s="334">
        <v>220473</v>
      </c>
      <c r="AO53" s="335">
        <v>-24.6</v>
      </c>
      <c r="AP53" s="336">
        <v>190274</v>
      </c>
      <c r="AQ53" s="337">
        <v>13.6</v>
      </c>
      <c r="AR53" s="338">
        <v>-38.200000000000003</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539</v>
      </c>
      <c r="AM54" s="341">
        <v>1094827</v>
      </c>
      <c r="AN54" s="342">
        <v>119549</v>
      </c>
      <c r="AO54" s="343">
        <v>-7</v>
      </c>
      <c r="AP54" s="344">
        <v>88584</v>
      </c>
      <c r="AQ54" s="345">
        <v>7.3</v>
      </c>
      <c r="AR54" s="346">
        <v>-14.3</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541</v>
      </c>
      <c r="AL55" s="325"/>
      <c r="AM55" s="333">
        <v>1621447</v>
      </c>
      <c r="AN55" s="334">
        <v>182801</v>
      </c>
      <c r="AO55" s="335">
        <v>-17.100000000000001</v>
      </c>
      <c r="AP55" s="336">
        <v>200194</v>
      </c>
      <c r="AQ55" s="337">
        <v>5.2</v>
      </c>
      <c r="AR55" s="338">
        <v>-22.3</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539</v>
      </c>
      <c r="AM56" s="341">
        <v>939316</v>
      </c>
      <c r="AN56" s="342">
        <v>105898</v>
      </c>
      <c r="AO56" s="343">
        <v>-11.4</v>
      </c>
      <c r="AP56" s="344">
        <v>106422</v>
      </c>
      <c r="AQ56" s="345">
        <v>20.100000000000001</v>
      </c>
      <c r="AR56" s="346">
        <v>-31.5</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542</v>
      </c>
      <c r="AL57" s="325"/>
      <c r="AM57" s="333">
        <v>1676425</v>
      </c>
      <c r="AN57" s="334">
        <v>195137</v>
      </c>
      <c r="AO57" s="335">
        <v>6.7</v>
      </c>
      <c r="AP57" s="336">
        <v>122054</v>
      </c>
      <c r="AQ57" s="337">
        <v>-39</v>
      </c>
      <c r="AR57" s="338">
        <v>45.7</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539</v>
      </c>
      <c r="AM58" s="341">
        <v>845613</v>
      </c>
      <c r="AN58" s="342">
        <v>98430</v>
      </c>
      <c r="AO58" s="343">
        <v>-7.1</v>
      </c>
      <c r="AP58" s="344">
        <v>68298</v>
      </c>
      <c r="AQ58" s="345">
        <v>-35.799999999999997</v>
      </c>
      <c r="AR58" s="346">
        <v>28.7</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543</v>
      </c>
      <c r="AL59" s="325"/>
      <c r="AM59" s="333">
        <v>1219303</v>
      </c>
      <c r="AN59" s="334">
        <v>146727</v>
      </c>
      <c r="AO59" s="335">
        <v>-24.8</v>
      </c>
      <c r="AP59" s="336">
        <v>111644</v>
      </c>
      <c r="AQ59" s="337">
        <v>-8.5</v>
      </c>
      <c r="AR59" s="338">
        <v>-16.3</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539</v>
      </c>
      <c r="AM60" s="341">
        <v>640529</v>
      </c>
      <c r="AN60" s="342">
        <v>77079</v>
      </c>
      <c r="AO60" s="343">
        <v>-21.7</v>
      </c>
      <c r="AP60" s="344">
        <v>66606</v>
      </c>
      <c r="AQ60" s="345">
        <v>-2.5</v>
      </c>
      <c r="AR60" s="346">
        <v>-19.2</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544</v>
      </c>
      <c r="AL61" s="347"/>
      <c r="AM61" s="348">
        <v>1857189</v>
      </c>
      <c r="AN61" s="349">
        <v>207488</v>
      </c>
      <c r="AO61" s="350">
        <v>-22.3</v>
      </c>
      <c r="AP61" s="351">
        <v>158333</v>
      </c>
      <c r="AQ61" s="352">
        <v>-9.1999999999999993</v>
      </c>
      <c r="AR61" s="338">
        <v>-13.1</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539</v>
      </c>
      <c r="AM62" s="341">
        <v>945950</v>
      </c>
      <c r="AN62" s="342">
        <v>105905</v>
      </c>
      <c r="AO62" s="343">
        <v>-19.8</v>
      </c>
      <c r="AP62" s="344">
        <v>82496</v>
      </c>
      <c r="AQ62" s="345">
        <v>-1.5</v>
      </c>
      <c r="AR62" s="346">
        <v>-18.3</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iZUuq0e7Dd05qM3WtXVJcltDkvk+XDqAWxMIh6VEyopCmQiybBlalIhc7M7uybuDSuFn6FaZXrmYVk0RjXYXPQ==" saltValue="1jEkSeRTGjsgPwZEobVa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546</v>
      </c>
    </row>
    <row r="120" spans="125:125" ht="13.5" hidden="1" customHeight="1"/>
    <row r="121" spans="125:125" ht="13.5" hidden="1" customHeight="1">
      <c r="DU121" s="259"/>
    </row>
  </sheetData>
  <sheetProtection algorithmName="SHA-512" hashValue="lMf7Zmwpd4Kh0PioMEdZpo7o3uWnw72B41Pg0l6Xz8cDfbTr+OXXwlGveqepoA+b4Md6HXrSwy6fLhv3Hdfj+g==" saltValue="Fq36NU4xYfigGju0qu04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547</v>
      </c>
    </row>
  </sheetData>
  <sheetProtection algorithmName="SHA-512" hashValue="yU52FXmpyN7MPpaVJ0JRCU+y/YhvELJV4v7C1lmgWRNt1NboY60y+b7zsNnVBGsBuu9SPc5yM5waBF5d+BSIBw==" saltValue="fduBjU6nrayfgDYYNXLPf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139" t="s">
        <v>3</v>
      </c>
      <c r="D47" s="1139"/>
      <c r="E47" s="1140"/>
      <c r="F47" s="11">
        <v>23.16</v>
      </c>
      <c r="G47" s="12">
        <v>33.71</v>
      </c>
      <c r="H47" s="12">
        <v>36.65</v>
      </c>
      <c r="I47" s="12">
        <v>35.39</v>
      </c>
      <c r="J47" s="13">
        <v>40.85</v>
      </c>
    </row>
    <row r="48" spans="2:10" ht="57.75" customHeight="1">
      <c r="B48" s="14"/>
      <c r="C48" s="1141" t="s">
        <v>4</v>
      </c>
      <c r="D48" s="1141"/>
      <c r="E48" s="1142"/>
      <c r="F48" s="15">
        <v>28.08</v>
      </c>
      <c r="G48" s="16">
        <v>14.05</v>
      </c>
      <c r="H48" s="16">
        <v>11.19</v>
      </c>
      <c r="I48" s="16">
        <v>9.8800000000000008</v>
      </c>
      <c r="J48" s="17">
        <v>10.36</v>
      </c>
    </row>
    <row r="49" spans="2:10" ht="57.75" customHeight="1" thickBot="1">
      <c r="B49" s="18"/>
      <c r="C49" s="1143" t="s">
        <v>5</v>
      </c>
      <c r="D49" s="1143"/>
      <c r="E49" s="1144"/>
      <c r="F49" s="19">
        <v>28.39</v>
      </c>
      <c r="G49" s="20" t="s">
        <v>553</v>
      </c>
      <c r="H49" s="20">
        <v>1.2</v>
      </c>
      <c r="I49" s="20">
        <v>0.3</v>
      </c>
      <c r="J49" s="21">
        <v>5.36</v>
      </c>
    </row>
    <row r="50" spans="2:10"/>
  </sheetData>
  <sheetProtection algorithmName="SHA-512" hashValue="SaGKcf2N2Q8q7M5RBqcE2ycdPNWIKC+veFhCtmojXrGkJ3O7Gcdth7btg1dfjToYVslNRgG+sAl4CIwyCCicNw==" saltValue="yJOV23syx2CspYXhE3mb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2024-03-14T01:02:24Z</dcterms:created>
  <dcterms:modified xsi:type="dcterms:W3CDTF">2024-03-29T04:19:41Z</dcterms:modified>
  <cp:category/>
</cp:coreProperties>
</file>