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L03483fs01\各課共有\01総務課\700　財政管財室\財政\【C1】財政\３財政調査報告\財政報告関係文書\財政状況資料集\R4年度分の作成提出（R06.02）\"/>
    </mc:Choice>
  </mc:AlternateContent>
  <xr:revisionPtr revIDLastSave="0" documentId="13_ncr:1_{4C90067B-B0F9-4399-AF93-9D2F040171B4}" xr6:coauthVersionLast="47" xr6:coauthVersionMax="47" xr10:uidLastSave="{00000000-0000-0000-0000-000000000000}"/>
  <bookViews>
    <workbookView xWindow="-120" yWindow="-120" windowWidth="29040" windowHeight="1572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E36" i="10"/>
  <c r="AM36" i="10"/>
  <c r="C36" i="10"/>
  <c r="AM35" i="10"/>
  <c r="C35" i="10"/>
  <c r="C34" i="10"/>
  <c r="U34" i="10" l="1"/>
  <c r="U35" i="10" s="1"/>
  <c r="U36" i="10" s="1"/>
  <c r="U37" i="10" s="1"/>
  <c r="U38"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s="1"/>
  <c r="BW35" i="10" l="1"/>
  <c r="BW36" i="10" s="1"/>
  <c r="BW37" i="10" s="1"/>
  <c r="BW38" i="10" s="1"/>
  <c r="BW39" i="10" s="1"/>
  <c r="CO34" i="10"/>
  <c r="CO35" i="10" s="1"/>
</calcChain>
</file>

<file path=xl/sharedStrings.xml><?xml version="1.0" encoding="utf-8"?>
<sst xmlns="http://schemas.openxmlformats.org/spreadsheetml/2006/main" count="1113" uniqueCount="594">
  <si>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</si>
  <si>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</si>
  <si>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</si>
  <si>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</si>
  <si>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</si>
  <si>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</si>
  <si>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</si>
  <si>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</si>
  <si>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</si>
  <si>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</si>
  <si>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</si>
  <si>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</si>
  <si>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</si>
  <si>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</si>
  <si>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</si>
  <si>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</si>
  <si>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</si>
  <si>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</si>
  <si>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</si>
  <si>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</si>
  <si>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</si>
  <si>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</si>
  <si>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</si>
  <si>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</si>
  <si>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</si>
  <si>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</si>
  <si>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</si>
  <si>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</si>
  <si>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</si>
  <si>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</si>
  <si>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</si>
  <si>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</si>
  <si>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</si>
  <si>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</si>
  <si>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</si>
  <si>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</si>
  <si>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</si>
  <si>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</si>
  <si>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</si>
  <si>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</si>
  <si>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</si>
  <si>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</si>
  <si>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</si>
  <si>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</si>
  <si>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</si>
  <si>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</si>
  <si>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</si>
  <si>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</si>
  <si>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</si>
  <si>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</si>
  <si>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</si>
  <si>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</si>
  <si>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</si>
  <si>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</si>
  <si>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</si>
  <si>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</si>
  <si>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</si>
  <si>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</si>
  <si>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</si>
  <si>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</si>
  <si>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</si>
  <si>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</si>
  <si>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</si>
  <si>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</si>
  <si>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</si>
  <si>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</si>
  <si>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</si>
  <si>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</si>
  <si>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</si>
  <si>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</si>
  <si>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</si>
  <si>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</si>
  <si>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</si>
  <si>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</si>
  <si>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</si>
  <si>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</si>
  <si>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</si>
  <si>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</si>
  <si>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</si>
  <si>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</si>
  <si>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</si>
  <si>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</si>
  <si>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</si>
  <si>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</si>
  <si>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</si>
  <si>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</si>
  <si>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</si>
  <si>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</si>
  <si>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</si>
  <si>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</si>
  <si>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</si>
  <si>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</si>
  <si>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</si>
  <si>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</si>
  <si>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</si>
  <si>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</si>
  <si>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</si>
  <si>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</si>
  <si>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</si>
  <si>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</si>
  <si>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</si>
  <si>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</si>
  <si>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</si>
  <si>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</si>
  <si>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</si>
  <si>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</si>
  <si>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</si>
  <si>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</si>
  <si>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</si>
  <si>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</si>
  <si>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</si>
  <si>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</si>
  <si>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</si>
  <si>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</si>
  <si>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</si>
  <si>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</si>
  <si>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</si>
  <si>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</si>
  <si>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</si>
  <si>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</si>
  <si>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</si>
  <si>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</si>
  <si>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</si>
  <si>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</si>
  <si>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</si>
  <si>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</si>
  <si>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</si>
  <si>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</si>
  <si>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</si>
  <si>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</si>
  <si>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</si>
  <si>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</si>
  <si>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</si>
  <si>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</si>
  <si>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</si>
  <si>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</si>
  <si>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</si>
  <si>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</si>
  <si>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</si>
  <si>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</si>
  <si>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</si>
  <si>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</si>
  <si>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</si>
  <si>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</si>
  <si>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</si>
  <si>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</si>
  <si>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</si>
  <si>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</si>
  <si>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</si>
  <si>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</si>
  <si>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</si>
  <si>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</si>
  <si>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</si>
  <si>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</si>
  <si>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</si>
  <si>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</si>
  <si>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</si>
  <si>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</si>
  <si>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</si>
  <si>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</si>
  <si>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</si>
  <si>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</si>
  <si>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</si>
  <si>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</si>
  <si>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</si>
  <si>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</si>
  <si>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</si>
  <si>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</si>
  <si>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</si>
  <si>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</si>
  <si>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</si>
  <si>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</si>
  <si>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</si>
  <si>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</si>
  <si>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</si>
  <si>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</si>
  <si>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</si>
  <si>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</si>
  <si>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</si>
  <si>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</si>
  <si>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</si>
  <si>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</si>
  <si>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</si>
  <si>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</si>
  <si>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</si>
  <si>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</si>
  <si>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</si>
  <si>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</si>
  <si>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</si>
  <si>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</si>
  <si>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</si>
  <si>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</si>
  <si>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</si>
  <si>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</si>
  <si>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</si>
  <si>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</si>
  <si>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</si>
  <si>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</si>
  <si>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</si>
  <si>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</si>
  <si>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</si>
  <si>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</si>
  <si>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</si>
  <si>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</si>
  <si>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</si>
  <si>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</si>
  <si>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</si>
  <si>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</si>
  <si>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</si>
  <si>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</si>
  <si>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</si>
  <si>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</si>
  <si>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</si>
  <si>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</si>
  <si>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</si>
  <si>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岩手県岩泉町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</si>
  <si>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</si>
  <si>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</si>
  <si>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</si>
  <si>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</si>
  <si>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</si>
  <si>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</si>
  <si>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</si>
  <si>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</si>
  <si>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</si>
  <si>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</si>
  <si>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</si>
  <si>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</si>
  <si>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</si>
  <si>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</si>
  <si>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</si>
  <si>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</si>
  <si>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</si>
  <si>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</si>
  <si>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</si>
  <si>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</si>
  <si>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</si>
  <si>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</si>
  <si>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</si>
  <si>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</si>
  <si>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</si>
  <si>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</si>
  <si>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</si>
  <si>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</si>
  <si>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</si>
  <si>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</si>
  <si>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</si>
  <si>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</si>
  <si>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</si>
  <si>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</si>
  <si>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</si>
  <si>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</si>
  <si>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</si>
  <si>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</si>
  <si>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</si>
  <si>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</si>
  <si>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</si>
  <si>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</si>
  <si>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</si>
  <si>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</si>
  <si>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</si>
  <si>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</si>
  <si>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</si>
  <si>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</si>
  <si>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</si>
  <si>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</si>
  <si>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</si>
  <si>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</si>
  <si>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</si>
  <si>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</si>
  <si>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</si>
  <si>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</si>
  <si>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</si>
  <si>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</si>
  <si>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</si>
  <si>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</si>
  <si>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</si>
  <si>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</si>
  <si>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</si>
  <si>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</si>
  <si>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</si>
  <si>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</si>
  <si>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</si>
  <si>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</si>
  <si>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</si>
  <si>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</si>
  <si>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</si>
  <si>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</si>
  <si>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</si>
  <si>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</si>
  <si>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</si>
  <si>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</si>
  <si>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</si>
  <si>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</si>
  <si>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</si>
  <si>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</si>
  <si>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</si>
  <si>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</si>
  <si>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</si>
  <si>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</si>
  <si>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</si>
  <si>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</si>
  <si>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</si>
  <si>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</si>
  <si>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</si>
  <si>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</si>
  <si>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</si>
  <si>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</si>
  <si>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</si>
  <si>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</si>
  <si>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</si>
  <si>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</si>
  <si>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</si>
  <si>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</si>
  <si>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</si>
  <si>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</si>
  <si>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</si>
  <si>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</si>
  <si>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</si>
  <si>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</si>
  <si>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</si>
  <si>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</si>
  <si>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</si>
  <si>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</si>
  <si>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</si>
  <si>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</si>
  <si>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</si>
  <si>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</si>
  <si>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</si>
  <si>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</si>
  <si>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</si>
  <si>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</si>
  <si>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</si>
  <si>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</si>
  <si>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</si>
  <si>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</si>
  <si>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</si>
  <si>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</si>
  <si>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</si>
  <si>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</si>
  <si>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</si>
  <si>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</si>
  <si>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</si>
  <si>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</si>
  <si>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</si>
  <si>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</si>
  <si>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</si>
  <si>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</si>
  <si>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</si>
  <si>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</si>
  <si>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</si>
  <si>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</si>
  <si>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</si>
  <si>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</si>
  <si>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</si>
  <si>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</si>
  <si>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</si>
  <si>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</si>
  <si>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</si>
  <si>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</si>
  <si>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</si>
  <si>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</si>
  <si>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</si>
  <si>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</si>
  <si>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</si>
  <si>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</si>
  <si>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</si>
  <si>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岩手県岩泉町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</si>
  <si>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</si>
  <si>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</si>
  <si>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</si>
  <si>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</si>
  <si>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</si>
  <si>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</si>
  <si>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</si>
  <si>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</si>
  <si>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</si>
  <si>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</si>
  <si>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</si>
  <si>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</si>
  <si>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</si>
  <si>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</si>
  <si>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</si>
  <si>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</si>
  <si>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</si>
  <si>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</si>
  <si>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</si>
  <si>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</si>
  <si>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</si>
  <si>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</si>
  <si>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</si>
  <si>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</si>
  <si>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</si>
  <si>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</si>
  <si>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</si>
  <si>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</si>
  <si>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</si>
  <si>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</si>
  <si>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</si>
  <si>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</si>
  <si>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</si>
  <si>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</si>
  <si>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</si>
  <si>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介護保険特別会計（事業勘定）</t>
    <phoneticPr fontId="5"/>
  </si>
  <si>
    <t>介護保険特別会計（サービス事業勘定）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</si>
  <si>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</si>
  <si>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</si>
  <si>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</si>
  <si>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</si>
  <si>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</si>
  <si>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</si>
  <si>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</si>
  <si>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</si>
  <si>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</si>
  <si>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</si>
  <si>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</si>
  <si>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</si>
  <si>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</si>
  <si>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</si>
  <si>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</si>
  <si>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</si>
  <si>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</si>
  <si>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</si>
  <si>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</si>
  <si>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</si>
  <si>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</si>
  <si>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</si>
  <si>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</si>
  <si>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</si>
  <si>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</si>
  <si>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</si>
  <si>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</si>
  <si>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</si>
  <si>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</si>
  <si>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</si>
  <si>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</si>
  <si>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</si>
  <si>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</si>
  <si>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</si>
  <si>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</si>
  <si>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</si>
  <si>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</si>
  <si>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</si>
  <si>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</si>
  <si>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</si>
  <si>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</si>
  <si>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</si>
  <si>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</si>
  <si>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</si>
  <si>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</si>
  <si>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</si>
  <si>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</si>
  <si>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</si>
  <si>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</si>
  <si>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</si>
  <si>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</si>
  <si>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</si>
  <si>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</si>
  <si>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</si>
  <si>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</si>
  <si>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</si>
  <si>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</si>
  <si>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</si>
  <si>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</si>
  <si>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</si>
  <si>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</si>
  <si>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</si>
  <si>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</si>
  <si>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</si>
  <si>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</si>
  <si>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</si>
  <si>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</si>
  <si>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</si>
  <si>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</si>
  <si>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</si>
  <si>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</si>
  <si>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</si>
  <si>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</si>
  <si>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</si>
  <si>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</si>
  <si>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</si>
  <si>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</si>
  <si>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</si>
  <si>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</si>
  <si>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</si>
  <si>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</si>
  <si>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</si>
  <si>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</si>
  <si>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</si>
  <si>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</si>
  <si>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</si>
  <si>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</si>
  <si>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</si>
  <si>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</si>
  <si>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</si>
  <si>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</si>
  <si>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</si>
  <si>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</si>
  <si>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</si>
  <si>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</si>
  <si>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</si>
  <si>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</si>
  <si>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</si>
  <si>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</si>
  <si>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</si>
  <si>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</si>
  <si>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</si>
  <si>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</si>
  <si>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</si>
  <si>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</si>
  <si>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</si>
  <si>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</si>
  <si>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</si>
  <si>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</si>
  <si>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</si>
  <si>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</si>
  <si>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</si>
  <si>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</si>
  <si>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</si>
  <si>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</si>
  <si>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</si>
  <si>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</si>
  <si>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</si>
  <si>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</si>
  <si>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</si>
  <si>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</si>
  <si>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</si>
  <si>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</si>
  <si>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</si>
  <si>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</si>
  <si>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</si>
  <si>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</si>
  <si>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</si>
  <si>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</si>
  <si>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</si>
  <si>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</si>
  <si>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</si>
  <si>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</si>
  <si>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</si>
  <si>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</si>
  <si>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</si>
  <si>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</si>
  <si>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</si>
  <si>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</si>
  <si>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</si>
  <si>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</si>
  <si>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</si>
  <si>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</si>
  <si>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</si>
  <si>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</si>
  <si>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</si>
  <si>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</si>
  <si>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</si>
  <si>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3.27</t>
  </si>
  <si>
    <t>一般会計</t>
  </si>
  <si>
    <t>水道事業会計</t>
  </si>
  <si>
    <t>介護保険特別会計（事業勘定）</t>
  </si>
  <si>
    <t>国民健康保険特別会計（事業勘定）</t>
  </si>
  <si>
    <t>観光事業特別会計</t>
  </si>
  <si>
    <t>公共下水道事業特別会計</t>
  </si>
  <si>
    <t>介護保険特別会計（サービス事業勘定）</t>
  </si>
  <si>
    <t>国民健康保険特別会計（診療施設勘定）</t>
  </si>
  <si>
    <t>その他会計（赤字）</t>
  </si>
  <si>
    <t>その他会計（黒字）</t>
  </si>
  <si>
    <t>（百万円）</t>
    <phoneticPr fontId="5"/>
  </si>
  <si>
    <t>H30</t>
    <phoneticPr fontId="5"/>
  </si>
  <si>
    <t>R01</t>
    <phoneticPr fontId="5"/>
  </si>
  <si>
    <t>R02</t>
    <phoneticPr fontId="5"/>
  </si>
  <si>
    <t>R03</t>
    <phoneticPr fontId="5"/>
  </si>
  <si>
    <t>R04</t>
    <phoneticPr fontId="5"/>
  </si>
  <si>
    <t>岩泉農業振興公社</t>
    <rPh sb="0" eb="2">
      <t>イワイズミ</t>
    </rPh>
    <rPh sb="2" eb="4">
      <t>ノウギョウ</t>
    </rPh>
    <rPh sb="4" eb="6">
      <t>シンコウ</t>
    </rPh>
    <rPh sb="6" eb="8">
      <t>コウシャ</t>
    </rPh>
    <phoneticPr fontId="2"/>
  </si>
  <si>
    <t>岩泉ホールディングス</t>
    <rPh sb="0" eb="2">
      <t>イワイズミ</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</si>
  <si>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</si>
  <si>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</si>
  <si>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宮古地区広域行政組合</t>
    <rPh sb="0" eb="2">
      <t>ミヤコ</t>
    </rPh>
    <rPh sb="2" eb="4">
      <t>チク</t>
    </rPh>
    <rPh sb="4" eb="6">
      <t>コウイキ</t>
    </rPh>
    <rPh sb="6" eb="8">
      <t>ギョウセイ</t>
    </rPh>
    <rPh sb="8" eb="10">
      <t>クミアイ</t>
    </rPh>
    <phoneticPr fontId="2"/>
  </si>
  <si>
    <t>岩手県沿岸知的障害児施設組合</t>
    <rPh sb="0" eb="3">
      <t>イワテケン</t>
    </rPh>
    <rPh sb="3" eb="5">
      <t>エンガン</t>
    </rPh>
    <rPh sb="5" eb="7">
      <t>チテキ</t>
    </rPh>
    <rPh sb="7" eb="9">
      <t>ショウガイ</t>
    </rPh>
    <rPh sb="9" eb="10">
      <t>ジ</t>
    </rPh>
    <rPh sb="10" eb="12">
      <t>シセツ</t>
    </rPh>
    <rPh sb="12" eb="14">
      <t>クミアイ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</si>
  <si>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</si>
  <si>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</si>
  <si>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公共施設等整備基金</t>
    <rPh sb="0" eb="9">
      <t>コウキョウシセツトウセイビキキン</t>
    </rPh>
    <phoneticPr fontId="5"/>
  </si>
  <si>
    <t>高齢者福祉基金</t>
    <rPh sb="0" eb="3">
      <t>コウレイシャ</t>
    </rPh>
    <rPh sb="3" eb="5">
      <t>フクシ</t>
    </rPh>
    <rPh sb="5" eb="7">
      <t>キキン</t>
    </rPh>
    <phoneticPr fontId="2"/>
  </si>
  <si>
    <t>森林環境譲与税基金</t>
    <rPh sb="0" eb="7">
      <t>シンリンカンキョウジョウヨゼイ</t>
    </rPh>
    <rPh sb="7" eb="9">
      <t>キキン</t>
    </rPh>
    <phoneticPr fontId="2"/>
  </si>
  <si>
    <t>日本短角種肥育素牛導入資金貸付基金</t>
    <rPh sb="0" eb="2">
      <t>ニホン</t>
    </rPh>
    <rPh sb="2" eb="4">
      <t>タンカク</t>
    </rPh>
    <rPh sb="4" eb="5">
      <t>シュ</t>
    </rPh>
    <rPh sb="5" eb="7">
      <t>ヒイク</t>
    </rPh>
    <rPh sb="7" eb="8">
      <t>モト</t>
    </rPh>
    <rPh sb="8" eb="9">
      <t>ウシ</t>
    </rPh>
    <rPh sb="9" eb="11">
      <t>ドウニュウ</t>
    </rPh>
    <rPh sb="11" eb="13">
      <t>シキン</t>
    </rPh>
    <rPh sb="13" eb="15">
      <t>カシツケ</t>
    </rPh>
    <rPh sb="15" eb="17">
      <t>キキン</t>
    </rPh>
    <phoneticPr fontId="2"/>
  </si>
  <si>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</si>
  <si>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</si>
  <si>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</si>
  <si>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元年度決算から発生していない。有形固定資産減価償却率は、類似団体平均値から0.5ポイント低い状況となっているが、平成28年台風第10号災害以降、災害復旧事業を最優先で進めていたことから、老朽化対策等を十分に進められず、増加傾向にある。今後は、個別施設計画等に基づき、施設の維持管理等の適正化を進める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</si>
  <si>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</si>
  <si>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</si>
  <si>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</si>
  <si>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</si>
  <si>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</si>
  <si>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</si>
  <si>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令和元年度決算から発生していない。実質公債費比率は、類似団体平均値よりも高い状況にあるが、昨年よりも0.5ポイント減少した。類似団体平均値よりも高い要因は、平成27年年度までに実施した複数の公共施設整備に加え、平成28年台風第10号災害に係る災害復旧事業により、元利償還金が高い水準にあるためである。実質公債費比率は、今後も同程度又は微減で推移すると予測されることから、これまで以上に公債費の適正化に取り組む必要がある。</t>
    <rPh sb="9" eb="11">
      <t>レイワ</t>
    </rPh>
    <rPh sb="11" eb="12">
      <t>ガン</t>
    </rPh>
    <rPh sb="12" eb="14">
      <t>ネンド</t>
    </rPh>
    <rPh sb="14" eb="16">
      <t>ケッサン</t>
    </rPh>
    <rPh sb="18" eb="20">
      <t>ハッセイ</t>
    </rPh>
    <rPh sb="26" eb="28">
      <t>ジッシツ</t>
    </rPh>
    <rPh sb="28" eb="31">
      <t>コウサイヒ</t>
    </rPh>
    <rPh sb="31" eb="33">
      <t>ヒリツ</t>
    </rPh>
    <rPh sb="35" eb="37">
      <t>ルイジ</t>
    </rPh>
    <rPh sb="37" eb="39">
      <t>ダンタイ</t>
    </rPh>
    <rPh sb="39" eb="41">
      <t>ヘイキン</t>
    </rPh>
    <rPh sb="41" eb="42">
      <t>チ</t>
    </rPh>
    <rPh sb="45" eb="46">
      <t>タカ</t>
    </rPh>
    <rPh sb="47" eb="49">
      <t>ジョウキョウ</t>
    </rPh>
    <rPh sb="54" eb="56">
      <t>サクネン</t>
    </rPh>
    <rPh sb="66" eb="68">
      <t>ゲンショウ</t>
    </rPh>
    <rPh sb="71" eb="73">
      <t>ルイジ</t>
    </rPh>
    <rPh sb="73" eb="75">
      <t>ダンタイ</t>
    </rPh>
    <rPh sb="75" eb="77">
      <t>ヘイキン</t>
    </rPh>
    <rPh sb="77" eb="78">
      <t>チ</t>
    </rPh>
    <rPh sb="81" eb="82">
      <t>タカ</t>
    </rPh>
    <rPh sb="83" eb="85">
      <t>ヨウイン</t>
    </rPh>
    <rPh sb="87" eb="89">
      <t>ヘイセイ</t>
    </rPh>
    <rPh sb="91" eb="94">
      <t>ネンネンド</t>
    </rPh>
    <rPh sb="97" eb="99">
      <t>ジッシ</t>
    </rPh>
    <rPh sb="101" eb="103">
      <t>フクスウ</t>
    </rPh>
    <rPh sb="104" eb="108">
      <t>コウキョウシセツ</t>
    </rPh>
    <rPh sb="108" eb="110">
      <t>セイビ</t>
    </rPh>
    <rPh sb="111" eb="112">
      <t>クワ</t>
    </rPh>
    <rPh sb="114" eb="116">
      <t>ヘイセイ</t>
    </rPh>
    <rPh sb="118" eb="122">
      <t>ネンタイフウダイ</t>
    </rPh>
    <rPh sb="124" eb="127">
      <t>ゴウサイガイ</t>
    </rPh>
    <rPh sb="128" eb="129">
      <t>カカ</t>
    </rPh>
    <rPh sb="130" eb="136">
      <t>サイガイフッキュウジギョウ</t>
    </rPh>
    <rPh sb="140" eb="145">
      <t>ガンリショウカンキン</t>
    </rPh>
    <rPh sb="146" eb="147">
      <t>タカ</t>
    </rPh>
    <rPh sb="148" eb="150">
      <t>スイジュン</t>
    </rPh>
    <rPh sb="159" eb="164">
      <t>ジッシツコウサイヒ</t>
    </rPh>
    <rPh sb="164" eb="166">
      <t>ヒリツ</t>
    </rPh>
    <rPh sb="168" eb="170">
      <t>コンゴ</t>
    </rPh>
    <rPh sb="171" eb="174">
      <t>ドウテイド</t>
    </rPh>
    <rPh sb="174" eb="175">
      <t>マタ</t>
    </rPh>
    <rPh sb="176" eb="178">
      <t>ビゲン</t>
    </rPh>
    <rPh sb="179" eb="181">
      <t>スイイ</t>
    </rPh>
    <rPh sb="184" eb="186">
      <t>ヨソク</t>
    </rPh>
    <rPh sb="198" eb="200">
      <t>イジョウ</t>
    </rPh>
    <rPh sb="201" eb="204">
      <t>コウサイヒ</t>
    </rPh>
    <rPh sb="205" eb="208">
      <t>テキセイカ</t>
    </rPh>
    <rPh sb="209" eb="210">
      <t>ト</t>
    </rPh>
    <rPh sb="211" eb="212">
      <t>ク</t>
    </rPh>
    <rPh sb="213" eb="215">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</si>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</sst>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C0DE035-3E2D-4B49-9DA5-9D2313A55AA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122054</c:v>
                </c:pt>
                <c:pt idx="4">
                  <c:v>111644</c:v>
                </c:pt>
              </c:numCache>
            </c:numRef>
          </c:val>
          <c:smooth val="0"/>
          <c:extLst>
            <c:ext xmlns:c16="http://schemas.microsoft.com/office/drawing/2014/chart" uri="{C3380CC4-5D6E-409C-BE32-E72D297353CC}">
              <c16:uniqueId val="{00000000-236C-472E-A7AF-3D59896EC7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292302</c:v>
                </c:pt>
                <c:pt idx="1">
                  <c:v>220473</c:v>
                </c:pt>
                <c:pt idx="2">
                  <c:v>182801</c:v>
                </c:pt>
                <c:pt idx="3">
                  <c:v>195137</c:v>
                </c:pt>
                <c:pt idx="4">
                  <c:v>146727</c:v>
                </c:pt>
              </c:numCache>
            </c:numRef>
          </c:val>
          <c:smooth val="0"/>
          <c:extLst>
            <c:ext xmlns:c16="http://schemas.microsoft.com/office/drawing/2014/chart" uri="{C3380CC4-5D6E-409C-BE32-E72D297353CC}">
              <c16:uniqueId val="{00000001-236C-472E-A7AF-3D59896EC7AD}"/>
            </c:ext>
          </c:extLst>
        </c:ser>
        <c:dLbls>
          <c:showLegendKey val="0"/>
          <c:showVal val="0"/>
          <c:showCatName val="0"/>
          <c:showSerName val="0"/>
          <c:showPercent val="0"/>
          <c:showBubbleSize val="0"/>
        </c:dLbls>
        <c:marker val="1"/>
        <c:smooth val="0"/>
        <c:axId val="385848600"/>
        <c:axId val="427996400"/>
      </c:lineChart>
      <c:catAx>
        <c:axId val="385848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7996400"/>
        <c:crosses val="autoZero"/>
        <c:auto val="1"/>
        <c:lblAlgn val="ctr"/>
        <c:lblOffset val="100"/>
        <c:tickLblSkip val="1"/>
        <c:tickMarkSkip val="1"/>
        <c:noMultiLvlLbl val="0"/>
      </c:catAx>
      <c:valAx>
        <c:axId val="42799640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5848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28.08</c:v>
                </c:pt>
                <c:pt idx="1">
                  <c:v>14.05</c:v>
                </c:pt>
                <c:pt idx="2">
                  <c:v>11.19</c:v>
                </c:pt>
                <c:pt idx="3">
                  <c:v>9.8800000000000008</c:v>
                </c:pt>
                <c:pt idx="4">
                  <c:v>10.36</c:v>
                </c:pt>
              </c:numCache>
            </c:numRef>
          </c:val>
          <c:extLst>
            <c:ext xmlns:c16="http://schemas.microsoft.com/office/drawing/2014/chart" uri="{C3380CC4-5D6E-409C-BE32-E72D297353CC}">
              <c16:uniqueId val="{00000000-B225-4DC6-B6D5-E405A7308F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23.16</c:v>
                </c:pt>
                <c:pt idx="1">
                  <c:v>33.71</c:v>
                </c:pt>
                <c:pt idx="2">
                  <c:v>36.65</c:v>
                </c:pt>
                <c:pt idx="3">
                  <c:v>35.39</c:v>
                </c:pt>
                <c:pt idx="4">
                  <c:v>40.85</c:v>
                </c:pt>
              </c:numCache>
            </c:numRef>
          </c:val>
          <c:extLst>
            <c:ext xmlns:c16="http://schemas.microsoft.com/office/drawing/2014/chart" uri="{C3380CC4-5D6E-409C-BE32-E72D297353CC}">
              <c16:uniqueId val="{00000001-B225-4DC6-B6D5-E405A7308FF5}"/>
            </c:ext>
          </c:extLst>
        </c:ser>
        <c:dLbls>
          <c:showLegendKey val="0"/>
          <c:showVal val="0"/>
          <c:showCatName val="0"/>
          <c:showSerName val="0"/>
          <c:showPercent val="0"/>
          <c:showBubbleSize val="0"/>
        </c:dLbls>
        <c:gapWidth val="250"/>
        <c:overlap val="100"/>
        <c:axId val="431483648"/>
        <c:axId val="431481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28.39</c:v>
                </c:pt>
                <c:pt idx="1">
                  <c:v>-3.27</c:v>
                </c:pt>
                <c:pt idx="2">
                  <c:v>1.2</c:v>
                </c:pt>
                <c:pt idx="3">
                  <c:v>0.3</c:v>
                </c:pt>
                <c:pt idx="4">
                  <c:v>5.36</c:v>
                </c:pt>
              </c:numCache>
            </c:numRef>
          </c:val>
          <c:smooth val="0"/>
          <c:extLst>
            <c:ext xmlns:c16="http://schemas.microsoft.com/office/drawing/2014/chart" uri="{C3380CC4-5D6E-409C-BE32-E72D297353CC}">
              <c16:uniqueId val="{00000002-B225-4DC6-B6D5-E405A7308FF5}"/>
            </c:ext>
          </c:extLst>
        </c:ser>
        <c:dLbls>
          <c:showLegendKey val="0"/>
          <c:showVal val="0"/>
          <c:showCatName val="0"/>
          <c:showSerName val="0"/>
          <c:showPercent val="0"/>
          <c:showBubbleSize val="0"/>
        </c:dLbls>
        <c:marker val="1"/>
        <c:smooth val="0"/>
        <c:axId val="431483648"/>
        <c:axId val="431481296"/>
      </c:lineChart>
      <c:catAx>
        <c:axId val="43148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1481296"/>
        <c:crosses val="autoZero"/>
        <c:auto val="1"/>
        <c:lblAlgn val="ctr"/>
        <c:lblOffset val="100"/>
        <c:tickLblSkip val="1"/>
        <c:tickMarkSkip val="1"/>
        <c:noMultiLvlLbl val="0"/>
      </c:catAx>
      <c:valAx>
        <c:axId val="431481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483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0.28999999999999998</c:v>
                </c:pt>
                <c:pt idx="2">
                  <c:v>#N/A</c:v>
                </c:pt>
                <c:pt idx="3">
                  <c:v>1.21</c:v>
                </c:pt>
                <c:pt idx="4">
                  <c:v>#N/A</c:v>
                </c:pt>
                <c:pt idx="5">
                  <c:v>0.05</c:v>
                </c:pt>
                <c:pt idx="6">
                  <c:v>#N/A</c:v>
                </c:pt>
                <c:pt idx="7">
                  <c:v>0</c:v>
                </c:pt>
                <c:pt idx="8">
                  <c:v>#N/A</c:v>
                </c:pt>
                <c:pt idx="9">
                  <c:v>0</c:v>
                </c:pt>
              </c:numCache>
            </c:numRef>
          </c:val>
          <c:extLst>
            <c:ext xmlns:c16="http://schemas.microsoft.com/office/drawing/2014/chart" uri="{C3380CC4-5D6E-409C-BE32-E72D297353CC}">
              <c16:uniqueId val="{00000000-933C-409E-8D29-A7AD333B01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3C-409E-8D29-A7AD333B0165}"/>
            </c:ext>
          </c:extLst>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0.04</c:v>
                </c:pt>
                <c:pt idx="4">
                  <c:v>#N/A</c:v>
                </c:pt>
                <c:pt idx="5">
                  <c:v>0.09</c:v>
                </c:pt>
                <c:pt idx="6">
                  <c:v>#N/A</c:v>
                </c:pt>
                <c:pt idx="7">
                  <c:v>0.08</c:v>
                </c:pt>
                <c:pt idx="8">
                  <c:v>#N/A</c:v>
                </c:pt>
                <c:pt idx="9">
                  <c:v>0</c:v>
                </c:pt>
              </c:numCache>
            </c:numRef>
          </c:val>
          <c:extLst>
            <c:ext xmlns:c16="http://schemas.microsoft.com/office/drawing/2014/chart" uri="{C3380CC4-5D6E-409C-BE32-E72D297353CC}">
              <c16:uniqueId val="{00000002-933C-409E-8D29-A7AD333B0165}"/>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33C-409E-8D29-A7AD333B0165}"/>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0.17</c:v>
                </c:pt>
                <c:pt idx="2">
                  <c:v>#N/A</c:v>
                </c:pt>
                <c:pt idx="3">
                  <c:v>0.15</c:v>
                </c:pt>
                <c:pt idx="4">
                  <c:v>#N/A</c:v>
                </c:pt>
                <c:pt idx="5">
                  <c:v>0.17</c:v>
                </c:pt>
                <c:pt idx="6">
                  <c:v>#N/A</c:v>
                </c:pt>
                <c:pt idx="7">
                  <c:v>0.12</c:v>
                </c:pt>
                <c:pt idx="8">
                  <c:v>#N/A</c:v>
                </c:pt>
                <c:pt idx="9">
                  <c:v>0.09</c:v>
                </c:pt>
              </c:numCache>
            </c:numRef>
          </c:val>
          <c:extLst>
            <c:ext xmlns:c16="http://schemas.microsoft.com/office/drawing/2014/chart" uri="{C3380CC4-5D6E-409C-BE32-E72D297353CC}">
              <c16:uniqueId val="{00000004-933C-409E-8D29-A7AD333B0165}"/>
            </c:ext>
          </c:extLst>
        </c:ser>
        <c:ser>
          <c:idx val="5"/>
          <c:order val="5"/>
          <c:tx>
            <c:strRef>
              <c:f>データシート!$A$32</c:f>
              <c:strCache>
                <c:ptCount val="1"/>
                <c:pt idx="0">
                  <c:v>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c:v>
                </c:pt>
                <c:pt idx="2">
                  <c:v>#N/A</c:v>
                </c:pt>
                <c:pt idx="3">
                  <c:v>0.27</c:v>
                </c:pt>
                <c:pt idx="4">
                  <c:v>#N/A</c:v>
                </c:pt>
                <c:pt idx="5">
                  <c:v>0.3</c:v>
                </c:pt>
                <c:pt idx="6">
                  <c:v>#N/A</c:v>
                </c:pt>
                <c:pt idx="7">
                  <c:v>0.17</c:v>
                </c:pt>
                <c:pt idx="8">
                  <c:v>#N/A</c:v>
                </c:pt>
                <c:pt idx="9">
                  <c:v>0.12</c:v>
                </c:pt>
              </c:numCache>
            </c:numRef>
          </c:val>
          <c:extLst>
            <c:ext xmlns:c16="http://schemas.microsoft.com/office/drawing/2014/chart" uri="{C3380CC4-5D6E-409C-BE32-E72D297353CC}">
              <c16:uniqueId val="{00000005-933C-409E-8D29-A7AD333B0165}"/>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0.24</c:v>
                </c:pt>
                <c:pt idx="4">
                  <c:v>#N/A</c:v>
                </c:pt>
                <c:pt idx="5">
                  <c:v>0.37</c:v>
                </c:pt>
                <c:pt idx="6">
                  <c:v>#N/A</c:v>
                </c:pt>
                <c:pt idx="7">
                  <c:v>0.6</c:v>
                </c:pt>
                <c:pt idx="8">
                  <c:v>#N/A</c:v>
                </c:pt>
                <c:pt idx="9">
                  <c:v>0.46</c:v>
                </c:pt>
              </c:numCache>
            </c:numRef>
          </c:val>
          <c:extLst>
            <c:ext xmlns:c16="http://schemas.microsoft.com/office/drawing/2014/chart" uri="{C3380CC4-5D6E-409C-BE32-E72D297353CC}">
              <c16:uniqueId val="{00000006-933C-409E-8D29-A7AD333B0165}"/>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0.55000000000000004</c:v>
                </c:pt>
                <c:pt idx="2">
                  <c:v>#N/A</c:v>
                </c:pt>
                <c:pt idx="3">
                  <c:v>0.32</c:v>
                </c:pt>
                <c:pt idx="4">
                  <c:v>#N/A</c:v>
                </c:pt>
                <c:pt idx="5">
                  <c:v>0.89</c:v>
                </c:pt>
                <c:pt idx="6">
                  <c:v>#N/A</c:v>
                </c:pt>
                <c:pt idx="7">
                  <c:v>1</c:v>
                </c:pt>
                <c:pt idx="8">
                  <c:v>#N/A</c:v>
                </c:pt>
                <c:pt idx="9">
                  <c:v>1.18</c:v>
                </c:pt>
              </c:numCache>
            </c:numRef>
          </c:val>
          <c:extLst>
            <c:ext xmlns:c16="http://schemas.microsoft.com/office/drawing/2014/chart" uri="{C3380CC4-5D6E-409C-BE32-E72D297353CC}">
              <c16:uniqueId val="{00000007-933C-409E-8D29-A7AD333B016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4.7</c:v>
                </c:pt>
                <c:pt idx="6">
                  <c:v>#N/A</c:v>
                </c:pt>
                <c:pt idx="7">
                  <c:v>4.21</c:v>
                </c:pt>
                <c:pt idx="8">
                  <c:v>#N/A</c:v>
                </c:pt>
                <c:pt idx="9">
                  <c:v>4.09</c:v>
                </c:pt>
              </c:numCache>
            </c:numRef>
          </c:val>
          <c:extLst>
            <c:ext xmlns:c16="http://schemas.microsoft.com/office/drawing/2014/chart" uri="{C3380CC4-5D6E-409C-BE32-E72D297353CC}">
              <c16:uniqueId val="{00000008-933C-409E-8D29-A7AD333B01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28.08</c:v>
                </c:pt>
                <c:pt idx="2">
                  <c:v>#N/A</c:v>
                </c:pt>
                <c:pt idx="3">
                  <c:v>14.04</c:v>
                </c:pt>
                <c:pt idx="4">
                  <c:v>#N/A</c:v>
                </c:pt>
                <c:pt idx="5">
                  <c:v>11.19</c:v>
                </c:pt>
                <c:pt idx="6">
                  <c:v>#N/A</c:v>
                </c:pt>
                <c:pt idx="7">
                  <c:v>9.8699999999999992</c:v>
                </c:pt>
                <c:pt idx="8">
                  <c:v>#N/A</c:v>
                </c:pt>
                <c:pt idx="9">
                  <c:v>10.35</c:v>
                </c:pt>
              </c:numCache>
            </c:numRef>
          </c:val>
          <c:extLst>
            <c:ext xmlns:c16="http://schemas.microsoft.com/office/drawing/2014/chart" uri="{C3380CC4-5D6E-409C-BE32-E72D297353CC}">
              <c16:uniqueId val="{00000009-933C-409E-8D29-A7AD333B0165}"/>
            </c:ext>
          </c:extLst>
        </c:ser>
        <c:dLbls>
          <c:showLegendKey val="0"/>
          <c:showVal val="0"/>
          <c:showCatName val="0"/>
          <c:showSerName val="0"/>
          <c:showPercent val="0"/>
          <c:showBubbleSize val="0"/>
        </c:dLbls>
        <c:gapWidth val="150"/>
        <c:overlap val="100"/>
        <c:axId val="431480904"/>
        <c:axId val="431484040"/>
      </c:barChart>
      <c:catAx>
        <c:axId val="431480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1484040"/>
        <c:crosses val="autoZero"/>
        <c:auto val="1"/>
        <c:lblAlgn val="ctr"/>
        <c:lblOffset val="100"/>
        <c:tickLblSkip val="1"/>
        <c:tickMarkSkip val="1"/>
        <c:noMultiLvlLbl val="0"/>
      </c:catAx>
      <c:valAx>
        <c:axId val="431484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480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1473</c:v>
                </c:pt>
                <c:pt idx="5">
                  <c:v>1437</c:v>
                </c:pt>
                <c:pt idx="8">
                  <c:v>1455</c:v>
                </c:pt>
                <c:pt idx="11">
                  <c:v>1488</c:v>
                </c:pt>
                <c:pt idx="14">
                  <c:v>1568</c:v>
                </c:pt>
              </c:numCache>
            </c:numRef>
          </c:val>
          <c:extLst>
            <c:ext xmlns:c16="http://schemas.microsoft.com/office/drawing/2014/chart" uri="{C3380CC4-5D6E-409C-BE32-E72D297353CC}">
              <c16:uniqueId val="{00000000-CAEA-44FE-84AF-C702AF659E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EA-44FE-84AF-C702AF659E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35</c:v>
                </c:pt>
                <c:pt idx="3">
                  <c:v>33</c:v>
                </c:pt>
                <c:pt idx="6">
                  <c:v>37</c:v>
                </c:pt>
                <c:pt idx="9">
                  <c:v>40</c:v>
                </c:pt>
                <c:pt idx="12">
                  <c:v>41</c:v>
                </c:pt>
              </c:numCache>
            </c:numRef>
          </c:val>
          <c:extLst>
            <c:ext xmlns:c16="http://schemas.microsoft.com/office/drawing/2014/chart" uri="{C3380CC4-5D6E-409C-BE32-E72D297353CC}">
              <c16:uniqueId val="{00000002-CAEA-44FE-84AF-C702AF659E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CAEA-44FE-84AF-C702AF659E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205</c:v>
                </c:pt>
                <c:pt idx="3">
                  <c:v>217</c:v>
                </c:pt>
                <c:pt idx="6">
                  <c:v>233</c:v>
                </c:pt>
                <c:pt idx="9">
                  <c:v>234</c:v>
                </c:pt>
                <c:pt idx="12">
                  <c:v>232</c:v>
                </c:pt>
              </c:numCache>
            </c:numRef>
          </c:val>
          <c:extLst>
            <c:ext xmlns:c16="http://schemas.microsoft.com/office/drawing/2014/chart" uri="{C3380CC4-5D6E-409C-BE32-E72D297353CC}">
              <c16:uniqueId val="{00000004-CAEA-44FE-84AF-C702AF659E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EA-44FE-84AF-C702AF659E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EA-44FE-84AF-C702AF659E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1766</c:v>
                </c:pt>
                <c:pt idx="3">
                  <c:v>1818</c:v>
                </c:pt>
                <c:pt idx="6">
                  <c:v>1859</c:v>
                </c:pt>
                <c:pt idx="9">
                  <c:v>1843</c:v>
                </c:pt>
                <c:pt idx="12">
                  <c:v>1893</c:v>
                </c:pt>
              </c:numCache>
            </c:numRef>
          </c:val>
          <c:extLst>
            <c:ext xmlns:c16="http://schemas.microsoft.com/office/drawing/2014/chart" uri="{C3380CC4-5D6E-409C-BE32-E72D297353CC}">
              <c16:uniqueId val="{00000007-CAEA-44FE-84AF-C702AF659EFD}"/>
            </c:ext>
          </c:extLst>
        </c:ser>
        <c:dLbls>
          <c:showLegendKey val="0"/>
          <c:showVal val="0"/>
          <c:showCatName val="0"/>
          <c:showSerName val="0"/>
          <c:showPercent val="0"/>
          <c:showBubbleSize val="0"/>
        </c:dLbls>
        <c:gapWidth val="100"/>
        <c:overlap val="100"/>
        <c:axId val="431482472"/>
        <c:axId val="431484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536</c:v>
                </c:pt>
                <c:pt idx="2">
                  <c:v>#N/A</c:v>
                </c:pt>
                <c:pt idx="3">
                  <c:v>#N/A</c:v>
                </c:pt>
                <c:pt idx="4">
                  <c:v>634</c:v>
                </c:pt>
                <c:pt idx="5">
                  <c:v>#N/A</c:v>
                </c:pt>
                <c:pt idx="6">
                  <c:v>#N/A</c:v>
                </c:pt>
                <c:pt idx="7">
                  <c:v>677</c:v>
                </c:pt>
                <c:pt idx="8">
                  <c:v>#N/A</c:v>
                </c:pt>
                <c:pt idx="9">
                  <c:v>#N/A</c:v>
                </c:pt>
                <c:pt idx="10">
                  <c:v>632</c:v>
                </c:pt>
                <c:pt idx="11">
                  <c:v>#N/A</c:v>
                </c:pt>
                <c:pt idx="12">
                  <c:v>#N/A</c:v>
                </c:pt>
                <c:pt idx="13">
                  <c:v>601</c:v>
                </c:pt>
                <c:pt idx="14">
                  <c:v>#N/A</c:v>
                </c:pt>
              </c:numCache>
            </c:numRef>
          </c:val>
          <c:smooth val="0"/>
          <c:extLst>
            <c:ext xmlns:c16="http://schemas.microsoft.com/office/drawing/2014/chart" uri="{C3380CC4-5D6E-409C-BE32-E72D297353CC}">
              <c16:uniqueId val="{00000008-CAEA-44FE-84AF-C702AF659EFD}"/>
            </c:ext>
          </c:extLst>
        </c:ser>
        <c:dLbls>
          <c:showLegendKey val="0"/>
          <c:showVal val="0"/>
          <c:showCatName val="0"/>
          <c:showSerName val="0"/>
          <c:showPercent val="0"/>
          <c:showBubbleSize val="0"/>
        </c:dLbls>
        <c:marker val="1"/>
        <c:smooth val="0"/>
        <c:axId val="431482472"/>
        <c:axId val="431484432"/>
      </c:lineChart>
      <c:catAx>
        <c:axId val="431482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1484432"/>
        <c:crosses val="autoZero"/>
        <c:auto val="1"/>
        <c:lblAlgn val="ctr"/>
        <c:lblOffset val="100"/>
        <c:tickLblSkip val="1"/>
        <c:tickMarkSkip val="1"/>
        <c:noMultiLvlLbl val="0"/>
      </c:catAx>
      <c:valAx>
        <c:axId val="431484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482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12726</c:v>
                </c:pt>
                <c:pt idx="5">
                  <c:v>12669</c:v>
                </c:pt>
                <c:pt idx="8">
                  <c:v>12347</c:v>
                </c:pt>
                <c:pt idx="11">
                  <c:v>11670</c:v>
                </c:pt>
                <c:pt idx="14">
                  <c:v>10666</c:v>
                </c:pt>
              </c:numCache>
            </c:numRef>
          </c:val>
          <c:extLst>
            <c:ext xmlns:c16="http://schemas.microsoft.com/office/drawing/2014/chart" uri="{C3380CC4-5D6E-409C-BE32-E72D297353CC}">
              <c16:uniqueId val="{00000000-9498-45AD-92BC-312549EE0B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54</c:v>
                </c:pt>
                <c:pt idx="5">
                  <c:v>48</c:v>
                </c:pt>
                <c:pt idx="8">
                  <c:v>42</c:v>
                </c:pt>
                <c:pt idx="11">
                  <c:v>69</c:v>
                </c:pt>
                <c:pt idx="14">
                  <c:v>60</c:v>
                </c:pt>
              </c:numCache>
            </c:numRef>
          </c:val>
          <c:extLst>
            <c:ext xmlns:c16="http://schemas.microsoft.com/office/drawing/2014/chart" uri="{C3380CC4-5D6E-409C-BE32-E72D297353CC}">
              <c16:uniqueId val="{00000001-9498-45AD-92BC-312549EE0B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5371</c:v>
                </c:pt>
                <c:pt idx="5">
                  <c:v>6016</c:v>
                </c:pt>
                <c:pt idx="8">
                  <c:v>6274</c:v>
                </c:pt>
                <c:pt idx="11">
                  <c:v>6956</c:v>
                </c:pt>
                <c:pt idx="14">
                  <c:v>7351</c:v>
                </c:pt>
              </c:numCache>
            </c:numRef>
          </c:val>
          <c:extLst>
            <c:ext xmlns:c16="http://schemas.microsoft.com/office/drawing/2014/chart" uri="{C3380CC4-5D6E-409C-BE32-E72D297353CC}">
              <c16:uniqueId val="{00000002-9498-45AD-92BC-312549EE0B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98-45AD-92BC-312549EE0B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98-45AD-92BC-312549EE0B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98-45AD-92BC-312549EE0B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909</c:v>
                </c:pt>
                <c:pt idx="3">
                  <c:v>934</c:v>
                </c:pt>
                <c:pt idx="6">
                  <c:v>983</c:v>
                </c:pt>
                <c:pt idx="9">
                  <c:v>951</c:v>
                </c:pt>
                <c:pt idx="12">
                  <c:v>996</c:v>
                </c:pt>
              </c:numCache>
            </c:numRef>
          </c:val>
          <c:extLst>
            <c:ext xmlns:c16="http://schemas.microsoft.com/office/drawing/2014/chart" uri="{C3380CC4-5D6E-409C-BE32-E72D297353CC}">
              <c16:uniqueId val="{00000006-9498-45AD-92BC-312549EE0B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c:v>
                </c:pt>
                <c:pt idx="3">
                  <c:v>12</c:v>
                </c:pt>
                <c:pt idx="6">
                  <c:v>9</c:v>
                </c:pt>
                <c:pt idx="9">
                  <c:v>7</c:v>
                </c:pt>
                <c:pt idx="12">
                  <c:v>4</c:v>
                </c:pt>
              </c:numCache>
            </c:numRef>
          </c:val>
          <c:extLst>
            <c:ext xmlns:c16="http://schemas.microsoft.com/office/drawing/2014/chart" uri="{C3380CC4-5D6E-409C-BE32-E72D297353CC}">
              <c16:uniqueId val="{00000007-9498-45AD-92BC-312549EE0B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1465</c:v>
                </c:pt>
                <c:pt idx="3">
                  <c:v>1449</c:v>
                </c:pt>
                <c:pt idx="6">
                  <c:v>1395</c:v>
                </c:pt>
                <c:pt idx="9">
                  <c:v>1265</c:v>
                </c:pt>
                <c:pt idx="12">
                  <c:v>1182</c:v>
                </c:pt>
              </c:numCache>
            </c:numRef>
          </c:val>
          <c:extLst>
            <c:ext xmlns:c16="http://schemas.microsoft.com/office/drawing/2014/chart" uri="{C3380CC4-5D6E-409C-BE32-E72D297353CC}">
              <c16:uniqueId val="{00000008-9498-45AD-92BC-312549EE0B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285</c:v>
                </c:pt>
                <c:pt idx="3">
                  <c:v>261</c:v>
                </c:pt>
                <c:pt idx="6">
                  <c:v>236</c:v>
                </c:pt>
                <c:pt idx="9">
                  <c:v>147</c:v>
                </c:pt>
                <c:pt idx="12">
                  <c:v>125</c:v>
                </c:pt>
              </c:numCache>
            </c:numRef>
          </c:val>
          <c:extLst>
            <c:ext xmlns:c16="http://schemas.microsoft.com/office/drawing/2014/chart" uri="{C3380CC4-5D6E-409C-BE32-E72D297353CC}">
              <c16:uniqueId val="{00000009-9498-45AD-92BC-312549EE0B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15678</c:v>
                </c:pt>
                <c:pt idx="3">
                  <c:v>15259</c:v>
                </c:pt>
                <c:pt idx="6">
                  <c:v>14551</c:v>
                </c:pt>
                <c:pt idx="9">
                  <c:v>13780</c:v>
                </c:pt>
                <c:pt idx="12">
                  <c:v>12742</c:v>
                </c:pt>
              </c:numCache>
            </c:numRef>
          </c:val>
          <c:extLst>
            <c:ext xmlns:c16="http://schemas.microsoft.com/office/drawing/2014/chart" uri="{C3380CC4-5D6E-409C-BE32-E72D297353CC}">
              <c16:uniqueId val="{0000000A-9498-45AD-92BC-312549EE0B3D}"/>
            </c:ext>
          </c:extLst>
        </c:ser>
        <c:dLbls>
          <c:showLegendKey val="0"/>
          <c:showVal val="0"/>
          <c:showCatName val="0"/>
          <c:showSerName val="0"/>
          <c:showPercent val="0"/>
          <c:showBubbleSize val="0"/>
        </c:dLbls>
        <c:gapWidth val="100"/>
        <c:overlap val="100"/>
        <c:axId val="438024792"/>
        <c:axId val="438024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201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98-45AD-92BC-312549EE0B3D}"/>
            </c:ext>
          </c:extLst>
        </c:ser>
        <c:dLbls>
          <c:showLegendKey val="0"/>
          <c:showVal val="0"/>
          <c:showCatName val="0"/>
          <c:showSerName val="0"/>
          <c:showPercent val="0"/>
          <c:showBubbleSize val="0"/>
        </c:dLbls>
        <c:marker val="1"/>
        <c:smooth val="0"/>
        <c:axId val="438024792"/>
        <c:axId val="438024400"/>
      </c:lineChart>
      <c:catAx>
        <c:axId val="43802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8024400"/>
        <c:crosses val="autoZero"/>
        <c:auto val="1"/>
        <c:lblAlgn val="ctr"/>
        <c:lblOffset val="100"/>
        <c:tickLblSkip val="1"/>
        <c:tickMarkSkip val="1"/>
        <c:noMultiLvlLbl val="0"/>
      </c:catAx>
      <c:valAx>
        <c:axId val="438024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802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2190</c:v>
                </c:pt>
                <c:pt idx="1">
                  <c:v>2250</c:v>
                </c:pt>
                <c:pt idx="2">
                  <c:v>2564</c:v>
                </c:pt>
              </c:numCache>
            </c:numRef>
          </c:val>
          <c:extLst>
            <c:ext xmlns:c16="http://schemas.microsoft.com/office/drawing/2014/chart" uri="{C3380CC4-5D6E-409C-BE32-E72D297353CC}">
              <c16:uniqueId val="{00000000-96CF-4F8A-B532-40A4A3B975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2640</c:v>
                </c:pt>
                <c:pt idx="1">
                  <c:v>2737</c:v>
                </c:pt>
                <c:pt idx="2">
                  <c:v>2742</c:v>
                </c:pt>
              </c:numCache>
            </c:numRef>
          </c:val>
          <c:extLst>
            <c:ext xmlns:c16="http://schemas.microsoft.com/office/drawing/2014/chart" uri="{C3380CC4-5D6E-409C-BE32-E72D297353CC}">
              <c16:uniqueId val="{00000001-96CF-4F8A-B532-40A4A3B975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969</c:v>
                </c:pt>
                <c:pt idx="1">
                  <c:v>1466</c:v>
                </c:pt>
                <c:pt idx="2">
                  <c:v>1618</c:v>
                </c:pt>
              </c:numCache>
            </c:numRef>
          </c:val>
          <c:extLst>
            <c:ext xmlns:c16="http://schemas.microsoft.com/office/drawing/2014/chart" uri="{C3380CC4-5D6E-409C-BE32-E72D297353CC}">
              <c16:uniqueId val="{00000002-96CF-4F8A-B532-40A4A3B97539}"/>
            </c:ext>
          </c:extLst>
        </c:ser>
        <c:dLbls>
          <c:showLegendKey val="0"/>
          <c:showVal val="0"/>
          <c:showCatName val="0"/>
          <c:showSerName val="0"/>
          <c:showPercent val="0"/>
          <c:showBubbleSize val="0"/>
        </c:dLbls>
        <c:gapWidth val="120"/>
        <c:overlap val="100"/>
        <c:axId val="438023616"/>
        <c:axId val="438021656"/>
      </c:barChart>
      <c:catAx>
        <c:axId val="43802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8021656"/>
        <c:crosses val="autoZero"/>
        <c:auto val="1"/>
        <c:lblAlgn val="ctr"/>
        <c:lblOffset val="100"/>
        <c:tickLblSkip val="1"/>
        <c:tickMarkSkip val="1"/>
        <c:noMultiLvlLbl val="0"/>
      </c:catAx>
      <c:valAx>
        <c:axId val="438021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8023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{B4C16236-7EB3-44B8-95FC-EAD9BCAC3A3F}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F50-4934-BBE6-139D6F8130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{9682DCC0-CA40-4AD8-B24C-16F02B0BFA4C}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50-4934-BBE6-139D6F8130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{294E4EA6-1A42-434F-9FCE-EC857F3AC77F}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50-4934-BBE6-139D6F8130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{074D280F-1D71-4414-8A43-96977171663A}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50-4934-BBE6-139D6F8130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{A14D9001-4392-465F-BB0E-97F8138AE15B}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50-4934-BBE6-139D6F8130B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{F5F47289-4399-4E05-8AC7-307B1A1B7CBF}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F50-4934-BBE6-139D6F8130B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{863B0D7A-C1C4-4FBA-89DC-3D5C58007595}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F50-4934-BBE6-139D6F8130B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{87B115F8-7A10-46C5-A163-84BC49A3EECA}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F50-4934-BBE6-139D6F8130B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{A65C01D8-B496-4333-9751-DAAB9611E029}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F50-4934-BBE6-139D6F8130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62.2</c:v>
                </c:pt>
                <c:pt idx="16">
                  <c:v>63.5</c:v>
                </c:pt>
                <c:pt idx="24">
                  <c:v>64.900000000000006</c:v>
                </c:pt>
                <c:pt idx="32">
                  <c:v>66.599999999999994</c:v>
                </c:pt>
              </c:numCache>
            </c:numRef>
          </c:xVal>
          <c:yVal>
            <c:numRef>
              <c:f>公会計指標分析・財政指標組合せ分析表!$BP$51:$DC$51</c:f>
              <c:numCache>
                <c:formatCode>#,##0.0;"▲ "#,##0.0</c:formatCode>
                <c:ptCount val="40"/>
                <c:pt idx="0">
                  <c:v>4.5999999999999996</c:v>
                </c:pt>
              </c:numCache>
            </c:numRef>
          </c:yVal>
          <c:smooth val="0"/>
          <c:extLst>
            <c:ext xmlns:c16="http://schemas.microsoft.com/office/drawing/2014/chart" uri="{C3380CC4-5D6E-409C-BE32-E72D297353CC}">
              <c16:uniqueId val="{00000009-6F50-4934-BBE6-139D6F8130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{CD2FF1FA-ED90-4384-B523-141064E3BB0F}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F50-4934-BBE6-139D6F8130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{86C1E935-ACAE-4C5E-9B4A-A63452FD945E}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50-4934-BBE6-139D6F8130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{356A498E-0406-4E21-A363-CB79BF4991C3}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50-4934-BBE6-139D6F8130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{9A4DC5D0-279D-4445-B047-5B97FBF24AFC}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50-4934-BBE6-139D6F8130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{3CD5D23C-8DD1-4493-BE2D-740C4AD710B1}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50-4934-BBE6-139D6F8130B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{866A61A5-ED00-40AB-A132-AD6867C6C9DD}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F50-4934-BBE6-139D6F8130B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{FDFFA7E6-8ECB-4806-B8E5-1A745DF95427}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F50-4934-BBE6-139D6F8130B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{95D90A24-934A-4DFD-AD0A-D4E1CD1F7A22}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F50-4934-BBE6-139D6F8130B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{FD4308E9-BADD-4061-9B1F-9022CEBE2A76}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F50-4934-BBE6-139D6F8130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F50-4934-BBE6-139D6F8130BF}"/>
            </c:ext>
          </c:extLst>
        </c:ser>
        <c:dLbls>
          <c:showLegendKey val="0"/>
          <c:showVal val="1"/>
          <c:showCatName val="0"/>
          <c:showSerName val="0"/>
          <c:showPercent val="0"/>
          <c:showBubbleSize val="0"/>
        </c:dLbls>
        <c:axId val="343626952"/>
        <c:axId val="345019856"/>
      </c:scatterChart>
      <c:valAx>
        <c:axId val="343626952"/>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019856"/>
        <c:crosses val="autoZero"/>
        <c:crossBetween val="midCat"/>
      </c:valAx>
      <c:valAx>
        <c:axId val="345019856"/>
        <c:scaling>
          <c:orientation val="maxMin"/>
          <c:max val="6"/>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43626952"/>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{AA5CCF32-D005-44C1-A06F-D659FCB8531E}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226-4D12-B0CB-DAF93E70B3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{490BE1E1-70A1-4F41-B190-358E7DA40123}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26-4D12-B0CB-DAF93E70B3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{2D078760-5E3E-496E-B220-FCBF5F91B2E4}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26-4D12-B0CB-DAF93E70B3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{B9573B00-B374-454F-B532-A5C1EB80FD9A}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26-4D12-B0CB-DAF93E70B3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{DD4ADCAC-464B-48CA-ADB1-39D2E39396C7}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26-4D12-B0CB-DAF93E70B31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{BDD1CC51-E2B3-4A65-A6E9-3F12AE090DE2}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226-4D12-B0CB-DAF93E70B31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{63BC79AE-23F1-4831-B7B3-3CC5120D6324}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226-4D12-B0CB-DAF93E70B31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{3170AFEA-1130-4168-AFC4-ACCA5422EB9B}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226-4D12-B0CB-DAF93E70B31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{AD854F4B-B075-4E8E-853F-BB0631157760}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226-4D12-B0CB-DAF93E70B3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13</c:v>
                </c:pt>
                <c:pt idx="16">
                  <c:v>13.8</c:v>
                </c:pt>
                <c:pt idx="24">
                  <c:v>14</c:v>
                </c:pt>
                <c:pt idx="32">
                  <c:v>13.5</c:v>
                </c:pt>
              </c:numCache>
            </c:numRef>
          </c:xVal>
          <c:yVal>
            <c:numRef>
              <c:f>公会計指標分析・財政指標組合せ分析表!$BP$73:$DC$73</c:f>
              <c:numCache>
                <c:formatCode>#,##0.0;"▲ "#,##0.0</c:formatCode>
                <c:ptCount val="40"/>
                <c:pt idx="0">
                  <c:v>4.5999999999999996</c:v>
                </c:pt>
              </c:numCache>
            </c:numRef>
          </c:yVal>
          <c:smooth val="0"/>
          <c:extLst>
            <c:ext xmlns:c16="http://schemas.microsoft.com/office/drawing/2014/chart" uri="{C3380CC4-5D6E-409C-BE32-E72D297353CC}">
              <c16:uniqueId val="{00000009-3226-4D12-B0CB-DAF93E70B3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{2CCE5AE6-CF1F-4A36-801A-5391FA52F217}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226-4D12-B0CB-DAF93E70B3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{4255F1F3-887E-4F7A-BBFD-11951030AADE}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26-4D12-B0CB-DAF93E70B3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{DEC6DCEA-D0F1-4003-8D16-445064567B7E}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26-4D12-B0CB-DAF93E70B3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{3C25CECC-F6B6-4FA8-865D-6B51A99C85D0}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26-4D12-B0CB-DAF93E70B3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{5573C58F-E5D4-4092-9D7E-10B8FE053025}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26-4D12-B0CB-DAF93E70B31A}"/>
                </c:ext>
              </c:extLst>
            </c:dLbl>
            <c:dLbl>
              <c:idx val="8"/>
              <c:layout>
                <c:manualLayout>
                  <c:x val="-1.8171803637232468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{19193EC8-5020-4048-84B4-A6D920AE971C}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226-4D12-B0CB-DAF93E70B31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{6BA4EAFE-B682-4350-8E46-CFB7C0E7B7D6}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226-4D12-B0CB-DAF93E70B31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{38DEFFF9-A9F3-4DC9-AFC7-D7E0C14123E7}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226-4D12-B0CB-DAF93E70B31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{972D8CAE-550D-46BA-8D79-EAD3B6EA2F19}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226-4D12-B0CB-DAF93E70B3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226-4D12-B0CB-DAF93E70B31A}"/>
            </c:ext>
          </c:extLst>
        </c:ser>
        <c:dLbls>
          <c:showLegendKey val="0"/>
          <c:showVal val="1"/>
          <c:showCatName val="0"/>
          <c:showSerName val="0"/>
          <c:showPercent val="0"/>
          <c:showBubbleSize val="0"/>
        </c:dLbls>
        <c:axId val="344744600"/>
        <c:axId val="344744984"/>
      </c:scatterChart>
      <c:valAx>
        <c:axId val="344744600"/>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4744984"/>
        <c:crosses val="autoZero"/>
        <c:crossBetween val="midCat"/>
      </c:valAx>
      <c:valAx>
        <c:axId val="344744984"/>
        <c:scaling>
          <c:orientation val="maxMin"/>
          <c:max val="6"/>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44744600"/>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元利償還金は、利率の見直し及び過年度実施の辺地対策事業債及び過疎対策事業債の償還完了に伴い、前年度から</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実質公債費比率の分子は、前年度から、</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百万円減少した。翌年度以降も同水準で推移する見込みである。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将来負担比率の分子は、将来負担額が充当可能財源額等を上回ったことにより、令和４年度においてもマイナスとなった。</a:t>
          </a:r>
        </a:p>
        <a:p>
          <a:r>
            <a:rPr kumimoji="1" lang="ja-JP" altLang="en-US" sz="1400">
              <a:latin typeface="ＭＳ ゴシック" pitchFamily="49" charset="-128"/>
              <a:ea typeface="ＭＳ ゴシック" pitchFamily="49" charset="-128"/>
            </a:rPr>
            <a:t>　退職手当負担見込額は、減少傾向が続いていたものの、職員数の増による影響から、令和元年度から増加傾向に転じている。</a:t>
          </a:r>
        </a:p>
        <a:p>
          <a:r>
            <a:rPr kumimoji="1" lang="ja-JP" altLang="en-US" sz="1400">
              <a:latin typeface="ＭＳ ゴシック" pitchFamily="49" charset="-128"/>
              <a:ea typeface="ＭＳ ゴシック" pitchFamily="49" charset="-128"/>
            </a:rPr>
            <a:t>　一般会計等に係る地方債の現在高は、前年度からは減少したものの、通常の借入に加え、平成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年台風第</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号災害による災害復旧事業債の借入により、引き続き高水準で推移する。今後は、地方債の発行を抑制するとともに、減債基金の計画的積立を行う必要がある。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取崩しは、事業実施のため、森林環境譲与税基金で９百万円、新型コロナウイルス感染症対策利子補給基金で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百万円となった。積立ては、財政調整基金で決算剰余金等により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百万円の増加、町債管理基金で５百万円の増加、公共施設等整備基金で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号豪雨災害で借入した地方債及び平成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年度に行った大型事業の償還が開始となったことから、減債基金（町債管理基金）から取崩しを行う予定である。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①公共施設等整備基金：町が行う公共施設その他の施設の整備に充てるもの。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②高齢者福祉基金：高齢化社会に対応した施策を推進し、高齢者福祉の増進に資する事業に充てるもの。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③森林環境譲与税基金：森林整備及びその促進に関する費用に充てるもの。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④日本短角種肥育素牛導入資金貸付基金：日本短角種の肥育素牛を導入する資金の貸し付けを行う事業に充てるもの。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⑤新型コロナウイルス感染症対策利子補給基金：新型コロナウイルス感染症の拡大により、経営状況が悪化した中小企業者に対する利子補給事業経費に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①公共施設等整備基金：複合施設建設事業費に充てるため、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②高齢者福祉基金：増減はなかった。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③森林環境譲与税基金：事業の実施に伴い、９百万円を取り崩した。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④日本短角種肥育素牛導入貸付基金：返還額が貸付額を上回ったため、１百万円を積み立てた。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⑤新型コロナウイルス感染症対策利子補給基金：事業の実施に伴い、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①公共施設等整備基金：新規の施設整備を計画していることから、計画的に取崩しを行う予定である。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②高齢者福祉基金：現時点では、増減の予定はない。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③森林環境譲与税基金：事業規模の拡大に伴い、取崩し額も増加する予定である。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④日本短角種肥育素牛導入資金貸付基金：現在の規模で畜産事業者への貸付支援を行う予定である。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⑤新型コロナウイルス感染症対策利子補給基金：令和６年度末まで事業を実施し、事業完了とともに基金を廃止する予定である。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決算余剰金を積み立てたことにより、令和４年度末残高は、昨年度から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％程度が適正と考えており、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決算余剰金を積み立てたことにより、令和４年度末残高は昨年度から５百万円増加し、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台風災害で借入した地方債及び平成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年度に行った大型事業の地方債の償還が始まり、償還のピークである令和５年度までの公債費が年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百万円前後で推移する見込みとなり、平成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年度の公債費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％以上の増加となる。この間、減債基金（町債管理基金）から取崩し償還を行う予定としており、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D82827-07E9-4014-BD42-64FDC76D89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D8BFDD1-2773-4DCF-BF3E-6F398F2350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15EF0FD4-F8F5-4D42-8D96-E174F13E7EE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91FD898A-1B47-49BD-9341-8685777346D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F4B14DF4-7333-412B-A009-D11937EF450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BF16CE49-52AB-43C9-87D5-BEDCCDD4DBD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8721B3C0-D2C2-43E8-A802-9DDCAF43190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36778CC5-4233-4CFC-8273-7C5A337082A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9AA1AC4-8202-454F-81B5-25DDAA3768D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FF04558D-C488-4C55-ABD1-D9067B8AAB3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C483A60F-A35C-4754-B0D4-23A235744BF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1C1D534D-E308-4572-A704-32CD772776E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E652AC9-BB5B-4B38-B412-C72880D0EA8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A1F44FA-F85C-466E-BE7C-998E8561D8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C75E419-7BFC-4799-8056-73A5CB286A2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D669E505-6903-4CD6-BD3A-541F67E60C6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C1E4A71-9074-45A7-89EF-B74DED55A80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57B30EB8-916D-4ACB-9708-B9AB52A0432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E47DFAC-3724-4C30-82F1-051D18BBE02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D26CBEA9-2D79-4C59-888F-DD0E0908888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8,310
8,254
992.36
10,676,887
9,996,454
650,161
6,277,532
12,741,512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8D67E7BE-187B-4DF0-A3E0-F281622ADDE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2008B201-97A0-492C-B558-06B58FE0538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2F1E95C1-C51A-45A9-BD42-76F316E03AD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CA1D1B2-B0BC-4065-B1FB-9C7C8B516E8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95A6A07E-0714-4E07-B5CB-D258E203CC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8529E400-7C05-4E64-907A-BB8D21C455C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EE3769F0-F2E2-4F3A-A7F7-15A3C3C48B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5A3A92B9-3F81-406E-B0D8-C3EC4409F1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44CC88AA-38EE-4971-9772-A35EF5A8E1E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79517429-0756-42D6-A727-98052A0DD51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2F21DE77-8875-4B96-A56A-B72A037A44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A7D275F-C108-4D5C-BABA-7F383FDFD08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6D7E01F0-0C04-4CF1-B8D6-AC3418E7721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E31B45D9-8C98-4471-AA08-C6DF184FC5F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B676F522-0097-4C77-9209-E3DCBB6462E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1AF3C266-8673-4332-9B2B-5E604F64CD2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670FC9A-0EEC-428F-B1FD-AFC6281498A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4C2F756D-4152-4433-B046-F41E4728372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CFC986B0-C9DA-49C1-AF07-D47A74114CA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14505CC1-0222-4865-A7E4-15D6566A754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FCA38267-2DD7-472B-AFC8-C5D33F98FE1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EA19C925-BC1B-4E68-8B61-2F06DE34CF4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127026AB-5A48-4D36-BB4D-DD73FC48F79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BE2333A5-1470-4F0E-8F72-3CC26A39BC8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36021274-3792-463D-B4AB-AD35E1FAD8D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55B3C8D-C3D6-4867-A58E-2981E5BD2C2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3CDCC4A6-CCDD-48B7-99D3-764E35D5B3F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F157A473-1189-49B9-B7DA-609DA91C445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396B7ABF-CB4A-4C8E-BA2A-294AAF85AF7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7087401-F98F-41BB-9B12-07D7E61BDED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575797AC-6382-415E-92D5-FB69C2F7110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19697149-CFC0-45F6-8488-22B07455EB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AA4DFF0-0F82-41E2-BBA5-4BF47DC707B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BF114D13-2253-420A-9E5D-FB95A09A6FF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EA722EC6-AA6B-4D4E-8AAB-7FDAE1F73D6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有形資産減価償却率は、前年度から</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66.6</a:t>
          </a:r>
          <a:r>
            <a:rPr kumimoji="1" lang="ja-JP" altLang="en-US" sz="1100">
              <a:latin typeface="ＭＳ Ｐゴシック" panose="020B0600070205080204" pitchFamily="50" charset="-128"/>
              <a:ea typeface="ＭＳ Ｐゴシック" panose="020B0600070205080204" pitchFamily="50" charset="-128"/>
            </a:rPr>
            <a:t>％となった。類似団体平均値を</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ポイント下回っている状況であるが、施設等全体で老朽化は進んでいることから、個別施設計画等に基づき、施設の維持管理等の適正化を進める必要がある。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BF98E80-94B5-41C1-867D-56ABE257141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899B2E48-0070-460B-B345-95275E81B0D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B25B554A-8AA8-4C43-BC8E-0F9A4EF49FD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2A6B54F8-A030-421C-9B16-8B6759FA084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32058B91-3193-4FB7-A2BF-0828A923CDA6}"/>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E6D82E17-4375-4258-803F-FCF7C76D601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F8367BCE-AA97-4A0F-B90E-20B213393A5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BCEBAD24-279B-4DEC-9263-44A2F741B29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36674D1F-6D50-4704-BA84-B7CE846AB0D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E35E2205-1135-4476-8A01-455CB520F99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4710711B-9DE7-42A9-AD72-1C1045A5985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C295A9C2-E347-40E0-A9C5-0455F9CF05F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AF99B2E6-5EB7-44B4-B753-3243B8D6053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AE4E23E-8588-4A82-8D66-488D8DABBEA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1" name="直線コネクタ 70">
          <a:extLst>
            <a:ext uri="{FF2B5EF4-FFF2-40B4-BE49-F238E27FC236}">
              <a16:creationId xmlns:a16="http://schemas.microsoft.com/office/drawing/2014/main" id="{C9E22450-A136-4294-82EA-17301D17AE98}"/>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2" name="有形固定資産減価償却率最小値テキスト">
          <a:extLst>
            <a:ext uri="{FF2B5EF4-FFF2-40B4-BE49-F238E27FC236}">
              <a16:creationId xmlns:a16="http://schemas.microsoft.com/office/drawing/2014/main" id="{906B077F-68AE-4E48-A6CA-38B9E1078EA4}"/>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3" name="直線コネクタ 72">
          <a:extLst>
            <a:ext uri="{FF2B5EF4-FFF2-40B4-BE49-F238E27FC236}">
              <a16:creationId xmlns:a16="http://schemas.microsoft.com/office/drawing/2014/main" id="{BAC59D56-9EFD-416B-860A-0A2ACB91CA0B}"/>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4" name="有形固定資産減価償却率最大値テキスト">
          <a:extLst>
            <a:ext uri="{FF2B5EF4-FFF2-40B4-BE49-F238E27FC236}">
              <a16:creationId xmlns:a16="http://schemas.microsoft.com/office/drawing/2014/main" id="{C8E9F6BF-8E02-4BA0-AAD4-8D14AEEE8EF3}"/>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5" name="直線コネクタ 74">
          <a:extLst>
            <a:ext uri="{FF2B5EF4-FFF2-40B4-BE49-F238E27FC236}">
              <a16:creationId xmlns:a16="http://schemas.microsoft.com/office/drawing/2014/main" id="{939523B2-16F5-4EFA-8544-01A2AFBB4D5E}"/>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6" name="有形固定資産減価償却率平均値テキスト">
          <a:extLst>
            <a:ext uri="{FF2B5EF4-FFF2-40B4-BE49-F238E27FC236}">
              <a16:creationId xmlns:a16="http://schemas.microsoft.com/office/drawing/2014/main" id="{0BDA226E-0FB4-45C5-94C9-CEB1A47143B5}"/>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7" name="フローチャート: 判断 76">
          <a:extLst>
            <a:ext uri="{FF2B5EF4-FFF2-40B4-BE49-F238E27FC236}">
              <a16:creationId xmlns:a16="http://schemas.microsoft.com/office/drawing/2014/main" id="{235A0533-8C4D-4D86-9643-12EED4046038}"/>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8" name="フローチャート: 判断 77">
          <a:extLst>
            <a:ext uri="{FF2B5EF4-FFF2-40B4-BE49-F238E27FC236}">
              <a16:creationId xmlns:a16="http://schemas.microsoft.com/office/drawing/2014/main" id="{66104E42-D230-4E64-9FDB-1779174E394C}"/>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115062</xdr:rowOff>
    </xdr:from>
    <xdr:to>
      <xdr:col>15</xdr:col>
      <xdr:colOff>187325</xdr:colOff>
      <xdr:row>30</xdr:row>
      <xdr:rowOff>45212</xdr:rowOff>
    </xdr:to>
    <xdr:sp macro="" textlink="">
      <xdr:nvSpPr>
        <xdr:cNvPr id="79" name="フローチャート: 判断 78">
          <a:extLst>
            <a:ext uri="{FF2B5EF4-FFF2-40B4-BE49-F238E27FC236}">
              <a16:creationId xmlns:a16="http://schemas.microsoft.com/office/drawing/2014/main" id="{BBFB285B-1108-464D-A5CA-7D0CBCB72AF8}"/>
            </a:ext>
          </a:extLst>
        </xdr:cNvPr>
        <xdr:cNvSpPr/>
      </xdr:nvSpPr>
      <xdr:spPr>
        <a:xfrm>
          <a:off x="3238500" y="585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0" name="フローチャート: 判断 79">
          <a:extLst>
            <a:ext uri="{FF2B5EF4-FFF2-40B4-BE49-F238E27FC236}">
              <a16:creationId xmlns:a16="http://schemas.microsoft.com/office/drawing/2014/main" id="{DF2D271E-2531-4E49-BE1B-6F154A95E30A}"/>
            </a:ext>
          </a:extLst>
        </xdr:cNvPr>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24384</xdr:rowOff>
    </xdr:from>
    <xdr:to>
      <xdr:col>7</xdr:col>
      <xdr:colOff>187325</xdr:colOff>
      <xdr:row>29</xdr:row>
      <xdr:rowOff>125984</xdr:rowOff>
    </xdr:to>
    <xdr:sp macro="" textlink="">
      <xdr:nvSpPr>
        <xdr:cNvPr id="81" name="フローチャート: 判断 80">
          <a:extLst>
            <a:ext uri="{FF2B5EF4-FFF2-40B4-BE49-F238E27FC236}">
              <a16:creationId xmlns:a16="http://schemas.microsoft.com/office/drawing/2014/main" id="{433B3F9D-D541-4DAE-85ED-0EDDA00F21E5}"/>
            </a:ext>
          </a:extLst>
        </xdr:cNvPr>
        <xdr:cNvSpPr/>
      </xdr:nvSpPr>
      <xdr:spPr>
        <a:xfrm>
          <a:off x="1714500" y="576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57EF62D-D889-41D5-A735-B53830DDB7D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953D5F5-DAA1-4572-8C67-412AD512E14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2DBDBD1-A308-4C0E-9E31-7E542F8996F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73C4A3C-46BB-4758-8423-0F5E4B5BBDB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F59A38A-E437-4C97-883D-40BCBA75E70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87" name="楕円 86">
          <a:extLst>
            <a:ext uri="{FF2B5EF4-FFF2-40B4-BE49-F238E27FC236}">
              <a16:creationId xmlns:a16="http://schemas.microsoft.com/office/drawing/2014/main" id="{1DCBA0FB-6B01-4D94-8D56-845DC25C6038}"/>
            </a:ext>
          </a:extLst>
        </xdr:cNvPr>
        <xdr:cNvSpPr/>
      </xdr:nvSpPr>
      <xdr:spPr>
        <a:xfrm>
          <a:off x="47117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16146</xdr:rowOff>
    </xdr:from>
    <xdr:ext cx="405111" cy="259045"/>
    <xdr:sp macro="" textlink="">
      <xdr:nvSpPr>
        <xdr:cNvPr id="88" name="有形固定資産減価償却率該当値テキスト">
          <a:extLst>
            <a:ext uri="{FF2B5EF4-FFF2-40B4-BE49-F238E27FC236}">
              <a16:creationId xmlns:a16="http://schemas.microsoft.com/office/drawing/2014/main" id="{3A25F71B-ACC5-4381-AC06-AA7BA8793E76}"/>
            </a:ext>
          </a:extLst>
        </xdr:cNvPr>
        <xdr:cNvSpPr txBox="1"/>
      </xdr:nvSpPr>
      <xdr:spPr>
        <a:xfrm>
          <a:off x="4813300" y="575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128016</xdr:rowOff>
    </xdr:from>
    <xdr:to>
      <xdr:col>19</xdr:col>
      <xdr:colOff>187325</xdr:colOff>
      <xdr:row>30</xdr:row>
      <xdr:rowOff>58166</xdr:rowOff>
    </xdr:to>
    <xdr:sp macro="" textlink="">
      <xdr:nvSpPr>
        <xdr:cNvPr id="89" name="楕円 88">
          <a:extLst>
            <a:ext uri="{FF2B5EF4-FFF2-40B4-BE49-F238E27FC236}">
              <a16:creationId xmlns:a16="http://schemas.microsoft.com/office/drawing/2014/main" id="{44B74510-6202-436E-A6C9-087CE42CED94}"/>
            </a:ext>
          </a:extLst>
        </xdr:cNvPr>
        <xdr:cNvSpPr/>
      </xdr:nvSpPr>
      <xdr:spPr>
        <a:xfrm>
          <a:off x="40005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7366</xdr:rowOff>
    </xdr:from>
    <xdr:to>
      <xdr:col>23</xdr:col>
      <xdr:colOff>85725</xdr:colOff>
      <xdr:row>30</xdr:row>
      <xdr:rowOff>44069</xdr:rowOff>
    </xdr:to>
    <xdr:cxnSp macro="">
      <xdr:nvCxnSpPr>
        <xdr:cNvPr id="90" name="直線コネクタ 89">
          <a:extLst>
            <a:ext uri="{FF2B5EF4-FFF2-40B4-BE49-F238E27FC236}">
              <a16:creationId xmlns:a16="http://schemas.microsoft.com/office/drawing/2014/main" id="{0EA5E681-C79C-457D-94E4-44A8627A2164}"/>
            </a:ext>
          </a:extLst>
        </xdr:cNvPr>
        <xdr:cNvCxnSpPr/>
      </xdr:nvCxnSpPr>
      <xdr:spPr>
        <a:xfrm>
          <a:off x="4051300" y="5922391"/>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97790</xdr:rowOff>
    </xdr:from>
    <xdr:to>
      <xdr:col>15</xdr:col>
      <xdr:colOff>187325</xdr:colOff>
      <xdr:row>30</xdr:row>
      <xdr:rowOff>27940</xdr:rowOff>
    </xdr:to>
    <xdr:sp macro="" textlink="">
      <xdr:nvSpPr>
        <xdr:cNvPr id="91" name="楕円 90">
          <a:extLst>
            <a:ext uri="{FF2B5EF4-FFF2-40B4-BE49-F238E27FC236}">
              <a16:creationId xmlns:a16="http://schemas.microsoft.com/office/drawing/2014/main" id="{469D926B-5F88-4653-8573-A0942D8F5ED8}"/>
            </a:ext>
          </a:extLst>
        </xdr:cNvPr>
        <xdr:cNvSpPr/>
      </xdr:nvSpPr>
      <xdr:spPr>
        <a:xfrm>
          <a:off x="3238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148590</xdr:rowOff>
    </xdr:from>
    <xdr:to>
      <xdr:col>19</xdr:col>
      <xdr:colOff>136525</xdr:colOff>
      <xdr:row>30</xdr:row>
      <xdr:rowOff>7366</xdr:rowOff>
    </xdr:to>
    <xdr:cxnSp macro="">
      <xdr:nvCxnSpPr>
        <xdr:cNvPr id="92" name="直線コネクタ 91">
          <a:extLst>
            <a:ext uri="{FF2B5EF4-FFF2-40B4-BE49-F238E27FC236}">
              <a16:creationId xmlns:a16="http://schemas.microsoft.com/office/drawing/2014/main" id="{F2EB596D-D47D-4F88-BD55-B8B3DC0EC18C}"/>
            </a:ext>
          </a:extLst>
        </xdr:cNvPr>
        <xdr:cNvCxnSpPr/>
      </xdr:nvCxnSpPr>
      <xdr:spPr>
        <a:xfrm>
          <a:off x="3289300" y="5892165"/>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69723</xdr:rowOff>
    </xdr:from>
    <xdr:to>
      <xdr:col>11</xdr:col>
      <xdr:colOff>187325</xdr:colOff>
      <xdr:row>29</xdr:row>
      <xdr:rowOff>171323</xdr:rowOff>
    </xdr:to>
    <xdr:sp macro="" textlink="">
      <xdr:nvSpPr>
        <xdr:cNvPr id="93" name="楕円 92">
          <a:extLst>
            <a:ext uri="{FF2B5EF4-FFF2-40B4-BE49-F238E27FC236}">
              <a16:creationId xmlns:a16="http://schemas.microsoft.com/office/drawing/2014/main" id="{5480534D-DD9A-4187-A038-CF0A09C8A318}"/>
            </a:ext>
          </a:extLst>
        </xdr:cNvPr>
        <xdr:cNvSpPr/>
      </xdr:nvSpPr>
      <xdr:spPr>
        <a:xfrm>
          <a:off x="2476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120523</xdr:rowOff>
    </xdr:from>
    <xdr:to>
      <xdr:col>15</xdr:col>
      <xdr:colOff>136525</xdr:colOff>
      <xdr:row>29</xdr:row>
      <xdr:rowOff>148590</xdr:rowOff>
    </xdr:to>
    <xdr:cxnSp macro="">
      <xdr:nvCxnSpPr>
        <xdr:cNvPr id="94" name="直線コネクタ 93">
          <a:extLst>
            <a:ext uri="{FF2B5EF4-FFF2-40B4-BE49-F238E27FC236}">
              <a16:creationId xmlns:a16="http://schemas.microsoft.com/office/drawing/2014/main" id="{E101E845-789E-4FF1-8A89-BE49FF861918}"/>
            </a:ext>
          </a:extLst>
        </xdr:cNvPr>
        <xdr:cNvCxnSpPr/>
      </xdr:nvCxnSpPr>
      <xdr:spPr>
        <a:xfrm>
          <a:off x="2527300" y="5864098"/>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45974</xdr:rowOff>
    </xdr:from>
    <xdr:to>
      <xdr:col>7</xdr:col>
      <xdr:colOff>187325</xdr:colOff>
      <xdr:row>29</xdr:row>
      <xdr:rowOff>147574</xdr:rowOff>
    </xdr:to>
    <xdr:sp macro="" textlink="">
      <xdr:nvSpPr>
        <xdr:cNvPr id="95" name="楕円 94">
          <a:extLst>
            <a:ext uri="{FF2B5EF4-FFF2-40B4-BE49-F238E27FC236}">
              <a16:creationId xmlns:a16="http://schemas.microsoft.com/office/drawing/2014/main" id="{567CC87B-F3CA-4712-9E42-B7622656DA87}"/>
            </a:ext>
          </a:extLst>
        </xdr:cNvPr>
        <xdr:cNvSpPr/>
      </xdr:nvSpPr>
      <xdr:spPr>
        <a:xfrm>
          <a:off x="1714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96774</xdr:rowOff>
    </xdr:from>
    <xdr:to>
      <xdr:col>11</xdr:col>
      <xdr:colOff>136525</xdr:colOff>
      <xdr:row>29</xdr:row>
      <xdr:rowOff>120523</xdr:rowOff>
    </xdr:to>
    <xdr:cxnSp macro="">
      <xdr:nvCxnSpPr>
        <xdr:cNvPr id="96" name="直線コネクタ 95">
          <a:extLst>
            <a:ext uri="{FF2B5EF4-FFF2-40B4-BE49-F238E27FC236}">
              <a16:creationId xmlns:a16="http://schemas.microsoft.com/office/drawing/2014/main" id="{CAF4D298-BD54-4ED1-8B45-C6E6FAA46A07}"/>
            </a:ext>
          </a:extLst>
        </xdr:cNvPr>
        <xdr:cNvCxnSpPr/>
      </xdr:nvCxnSpPr>
      <xdr:spPr>
        <a:xfrm>
          <a:off x="1765300" y="584034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7" name="n_1aveValue有形固定資産減価償却率">
          <a:extLst>
            <a:ext uri="{FF2B5EF4-FFF2-40B4-BE49-F238E27FC236}">
              <a16:creationId xmlns:a16="http://schemas.microsoft.com/office/drawing/2014/main" id="{2A2BC3B3-86B5-4534-B620-4B5BAD4A8AEE}"/>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36339</xdr:rowOff>
    </xdr:from>
    <xdr:ext cx="405111" cy="259045"/>
    <xdr:sp macro="" textlink="">
      <xdr:nvSpPr>
        <xdr:cNvPr id="98" name="n_2aveValue有形固定資産減価償却率">
          <a:extLst>
            <a:ext uri="{FF2B5EF4-FFF2-40B4-BE49-F238E27FC236}">
              <a16:creationId xmlns:a16="http://schemas.microsoft.com/office/drawing/2014/main" id="{F17DF191-EB8C-484D-9B98-C533C5C613DA}"/>
            </a:ext>
          </a:extLst>
        </xdr:cNvPr>
        <xdr:cNvSpPr txBox="1"/>
      </xdr:nvSpPr>
      <xdr:spPr>
        <a:xfrm>
          <a:off x="3086744"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99" name="n_3aveValue有形固定資産減価償却率">
          <a:extLst>
            <a:ext uri="{FF2B5EF4-FFF2-40B4-BE49-F238E27FC236}">
              <a16:creationId xmlns:a16="http://schemas.microsoft.com/office/drawing/2014/main" id="{91DA190E-68B0-4FA9-8509-BC347FB2E4DC}"/>
            </a:ext>
          </a:extLst>
        </xdr:cNvPr>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142511</xdr:rowOff>
    </xdr:from>
    <xdr:ext cx="405111" cy="259045"/>
    <xdr:sp macro="" textlink="">
      <xdr:nvSpPr>
        <xdr:cNvPr id="100" name="n_4aveValue有形固定資産減価償却率">
          <a:extLst>
            <a:ext uri="{FF2B5EF4-FFF2-40B4-BE49-F238E27FC236}">
              <a16:creationId xmlns:a16="http://schemas.microsoft.com/office/drawing/2014/main" id="{124F3084-F4D4-431B-8790-8AD9BCCA2E02}"/>
            </a:ext>
          </a:extLst>
        </xdr:cNvPr>
        <xdr:cNvSpPr txBox="1"/>
      </xdr:nvSpPr>
      <xdr:spPr>
        <a:xfrm>
          <a:off x="1562744" y="554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74693</xdr:rowOff>
    </xdr:from>
    <xdr:ext cx="405111" cy="259045"/>
    <xdr:sp macro="" textlink="">
      <xdr:nvSpPr>
        <xdr:cNvPr id="101" name="n_1mainValue有形固定資産減価償却率">
          <a:extLst>
            <a:ext uri="{FF2B5EF4-FFF2-40B4-BE49-F238E27FC236}">
              <a16:creationId xmlns:a16="http://schemas.microsoft.com/office/drawing/2014/main" id="{26F4C9E8-EE7F-4202-9A5C-7827E1E72FED}"/>
            </a:ext>
          </a:extLst>
        </xdr:cNvPr>
        <xdr:cNvSpPr txBox="1"/>
      </xdr:nvSpPr>
      <xdr:spPr>
        <a:xfrm>
          <a:off x="3836044" y="564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44467</xdr:rowOff>
    </xdr:from>
    <xdr:ext cx="405111" cy="259045"/>
    <xdr:sp macro="" textlink="">
      <xdr:nvSpPr>
        <xdr:cNvPr id="102" name="n_2mainValue有形固定資産減価償却率">
          <a:extLst>
            <a:ext uri="{FF2B5EF4-FFF2-40B4-BE49-F238E27FC236}">
              <a16:creationId xmlns:a16="http://schemas.microsoft.com/office/drawing/2014/main" id="{4DF7928D-32B9-42E6-8D8A-9A972BDAF2C9}"/>
            </a:ext>
          </a:extLst>
        </xdr:cNvPr>
        <xdr:cNvSpPr txBox="1"/>
      </xdr:nvSpPr>
      <xdr:spPr>
        <a:xfrm>
          <a:off x="3086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162450</xdr:rowOff>
    </xdr:from>
    <xdr:ext cx="405111" cy="259045"/>
    <xdr:sp macro="" textlink="">
      <xdr:nvSpPr>
        <xdr:cNvPr id="103" name="n_3mainValue有形固定資産減価償却率">
          <a:extLst>
            <a:ext uri="{FF2B5EF4-FFF2-40B4-BE49-F238E27FC236}">
              <a16:creationId xmlns:a16="http://schemas.microsoft.com/office/drawing/2014/main" id="{D7FD0162-EDB6-4E1B-AFEF-FBED65C8EB26}"/>
            </a:ext>
          </a:extLst>
        </xdr:cNvPr>
        <xdr:cNvSpPr txBox="1"/>
      </xdr:nvSpPr>
      <xdr:spPr>
        <a:xfrm>
          <a:off x="2324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138701</xdr:rowOff>
    </xdr:from>
    <xdr:ext cx="405111" cy="259045"/>
    <xdr:sp macro="" textlink="">
      <xdr:nvSpPr>
        <xdr:cNvPr id="104" name="n_4mainValue有形固定資産減価償却率">
          <a:extLst>
            <a:ext uri="{FF2B5EF4-FFF2-40B4-BE49-F238E27FC236}">
              <a16:creationId xmlns:a16="http://schemas.microsoft.com/office/drawing/2014/main" id="{8F7B5088-966A-4EE7-86FB-568F6C638145}"/>
            </a:ext>
          </a:extLst>
        </xdr:cNvPr>
        <xdr:cNvSpPr txBox="1"/>
      </xdr:nvSpPr>
      <xdr:spPr>
        <a:xfrm>
          <a:off x="1562744" y="5882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24C0A834-288D-4EA2-89FA-1969F2D4CBF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6ED833F7-B53F-41F6-98F5-2949CF8907D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EC03CC43-2BC8-46A7-815C-B7BB87764CE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5888D12-7B4D-4C88-8C54-BFD1AEA5E77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67DE37E-78C9-4275-B687-9642A8D5807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CFBCF248-5B6D-4B89-990D-F28456EE169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C9904664-C2B3-457B-AF73-8D564F7CB3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96EB94C8-06C2-47F3-8078-1E5988ECD9F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63E64292-9BF5-4EC5-9433-8A19CF58413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91D0351C-B55E-4BC2-89FA-882EAF32678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CB60130-42D7-4BB0-88CE-5A747F7D8A1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7164FFA3-5BBE-4F90-BB8B-18D28C7A487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793BC79-175C-43D4-83DB-D8D15DF3506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債務償還比率は、前年度から</a:t>
          </a:r>
          <a:r>
            <a:rPr kumimoji="1" lang="en-US" altLang="ja-JP" sz="1100">
              <a:latin typeface="ＭＳ Ｐゴシック" panose="020B0600070205080204" pitchFamily="50" charset="-128"/>
              <a:ea typeface="ＭＳ Ｐゴシック" panose="020B0600070205080204" pitchFamily="50" charset="-128"/>
            </a:rPr>
            <a:t>36.9</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280.7</a:t>
          </a:r>
          <a:r>
            <a:rPr kumimoji="1" lang="ja-JP" altLang="en-US" sz="1100">
              <a:latin typeface="ＭＳ Ｐゴシック" panose="020B0600070205080204" pitchFamily="50" charset="-128"/>
              <a:ea typeface="ＭＳ Ｐゴシック" panose="020B0600070205080204" pitchFamily="50" charset="-128"/>
            </a:rPr>
            <a:t>％となった。類似団体平均値を</a:t>
          </a:r>
          <a:r>
            <a:rPr kumimoji="1" lang="en-US" altLang="ja-JP" sz="1100">
              <a:latin typeface="ＭＳ Ｐゴシック" panose="020B0600070205080204" pitchFamily="50" charset="-128"/>
              <a:ea typeface="ＭＳ Ｐゴシック" panose="020B0600070205080204" pitchFamily="50" charset="-128"/>
            </a:rPr>
            <a:t>52.6</a:t>
          </a:r>
          <a:r>
            <a:rPr kumimoji="1" lang="ja-JP" altLang="en-US" sz="1100">
              <a:latin typeface="ＭＳ Ｐゴシック" panose="020B0600070205080204" pitchFamily="50" charset="-128"/>
              <a:ea typeface="ＭＳ Ｐゴシック" panose="020B0600070205080204" pitchFamily="50" charset="-128"/>
            </a:rPr>
            <a:t>ポイント下回っている状況で、これは、一部の地方債の償還が完了し、地方債残高が減少しているためである。昨年度に続き、類似団体平均値を下回ってはいるものの、今後も地方債の発行を抑制し、減債基金の積立等を計画的に行っ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8A9E0C62-FF50-465A-8088-0D8814F5E39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11F4348D-C571-4F97-9E30-12D7BABFF0E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25BA84B2-C859-4A04-8030-83DB3012563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8C9BE545-A02C-42D1-9D17-BD06BF29D45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5945B61F-5EAD-42FC-B7A2-57CE85202D6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25471285-8B7F-4264-BA9B-3DE5A80F4AF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D0DA2C69-342E-485C-8250-33779158419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E569673-19D2-4993-AF9C-51C76B5AC50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25CBACB6-579F-4DA1-A6DD-2947108CC43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59D3DAA7-D9F5-4CC6-A678-5E49F9508E2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91F6BDF9-47A0-4280-9A94-BFCCF1F0BC5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EA20C5A1-DE28-4BCF-B405-1DC5E851CC0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1CACED69-CA31-4750-BDC4-0626722DD76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DC2DDD00-5042-41B3-B6F1-10B60AC186E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A324980C-27B2-49BE-B3B0-2207BFEF7F1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1A4AD99-F927-4489-8E08-F76EC3BF6EE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D644AE4-7055-4942-8A27-42B880056D3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5" name="直線コネクタ 134">
          <a:extLst>
            <a:ext uri="{FF2B5EF4-FFF2-40B4-BE49-F238E27FC236}">
              <a16:creationId xmlns:a16="http://schemas.microsoft.com/office/drawing/2014/main" id="{E5906E36-1330-4CE5-B0ED-2E83119FA109}"/>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6" name="債務償還比率最小値テキスト">
          <a:extLst>
            <a:ext uri="{FF2B5EF4-FFF2-40B4-BE49-F238E27FC236}">
              <a16:creationId xmlns:a16="http://schemas.microsoft.com/office/drawing/2014/main" id="{DEB94722-D4D0-4EC5-90BA-6484E7C07082}"/>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7" name="直線コネクタ 136">
          <a:extLst>
            <a:ext uri="{FF2B5EF4-FFF2-40B4-BE49-F238E27FC236}">
              <a16:creationId xmlns:a16="http://schemas.microsoft.com/office/drawing/2014/main" id="{075895A8-7E4A-4A58-81F2-BCFB6DD0DC99}"/>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2F3EA409-0C6F-4DF2-88E9-640B8E93E47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C806DAD5-4A41-477D-BB47-B71E2D77CFD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0" name="債務償還比率平均値テキスト">
          <a:extLst>
            <a:ext uri="{FF2B5EF4-FFF2-40B4-BE49-F238E27FC236}">
              <a16:creationId xmlns:a16="http://schemas.microsoft.com/office/drawing/2014/main" id="{693554EC-AD1E-4206-B1CF-F8E1039F68BD}"/>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1" name="フローチャート: 判断 140">
          <a:extLst>
            <a:ext uri="{FF2B5EF4-FFF2-40B4-BE49-F238E27FC236}">
              <a16:creationId xmlns:a16="http://schemas.microsoft.com/office/drawing/2014/main" id="{076BD3E1-0E85-412F-95DA-971CCA3AD0F3}"/>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2" name="フローチャート: 判断 141">
          <a:extLst>
            <a:ext uri="{FF2B5EF4-FFF2-40B4-BE49-F238E27FC236}">
              <a16:creationId xmlns:a16="http://schemas.microsoft.com/office/drawing/2014/main" id="{C95DE489-137A-412C-9C89-1EB9423159C8}"/>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3" name="フローチャート: 判断 142">
          <a:extLst>
            <a:ext uri="{FF2B5EF4-FFF2-40B4-BE49-F238E27FC236}">
              <a16:creationId xmlns:a16="http://schemas.microsoft.com/office/drawing/2014/main" id="{F342455F-9050-487B-86D9-A08A041E6768}"/>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4" name="フローチャート: 判断 143">
          <a:extLst>
            <a:ext uri="{FF2B5EF4-FFF2-40B4-BE49-F238E27FC236}">
              <a16:creationId xmlns:a16="http://schemas.microsoft.com/office/drawing/2014/main" id="{110BC9EB-412F-4410-A302-63F08900F856}"/>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5" name="フローチャート: 判断 144">
          <a:extLst>
            <a:ext uri="{FF2B5EF4-FFF2-40B4-BE49-F238E27FC236}">
              <a16:creationId xmlns:a16="http://schemas.microsoft.com/office/drawing/2014/main" id="{FA014735-C37D-4C50-971F-EC1B4FBF9D70}"/>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3B7ABD5-4C1A-4760-BF14-1ABBDFC78BC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F546BB4-52D1-4472-99C9-198FC8A5A4E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1252EF6-7C1E-441C-AA17-47E977B9BBB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C6FFEC3-21A3-4045-B691-EB025DCCD79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FAEBD4B-AB06-47FB-A121-4CEC9CEC14E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71383</xdr:rowOff>
    </xdr:from>
    <xdr:to>
      <xdr:col>76</xdr:col>
      <xdr:colOff>73025</xdr:colOff>
      <xdr:row>29</xdr:row>
      <xdr:rowOff>1533</xdr:rowOff>
    </xdr:to>
    <xdr:sp macro="" textlink="">
      <xdr:nvSpPr>
        <xdr:cNvPr id="151" name="楕円 150">
          <a:extLst>
            <a:ext uri="{FF2B5EF4-FFF2-40B4-BE49-F238E27FC236}">
              <a16:creationId xmlns:a16="http://schemas.microsoft.com/office/drawing/2014/main" id="{B518308A-24B2-4BB1-8596-C92E633A0491}"/>
            </a:ext>
          </a:extLst>
        </xdr:cNvPr>
        <xdr:cNvSpPr/>
      </xdr:nvSpPr>
      <xdr:spPr>
        <a:xfrm>
          <a:off x="14744700" y="564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94260</xdr:rowOff>
    </xdr:from>
    <xdr:ext cx="469744" cy="259045"/>
    <xdr:sp macro="" textlink="">
      <xdr:nvSpPr>
        <xdr:cNvPr id="152" name="債務償還比率該当値テキスト">
          <a:extLst>
            <a:ext uri="{FF2B5EF4-FFF2-40B4-BE49-F238E27FC236}">
              <a16:creationId xmlns:a16="http://schemas.microsoft.com/office/drawing/2014/main" id="{48EFCF5B-86C7-4511-833E-5D7D56B70CEA}"/>
            </a:ext>
          </a:extLst>
        </xdr:cNvPr>
        <xdr:cNvSpPr txBox="1"/>
      </xdr:nvSpPr>
      <xdr:spPr>
        <a:xfrm>
          <a:off x="14846300" y="549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128288</xdr:rowOff>
    </xdr:from>
    <xdr:to>
      <xdr:col>72</xdr:col>
      <xdr:colOff>123825</xdr:colOff>
      <xdr:row>29</xdr:row>
      <xdr:rowOff>58438</xdr:rowOff>
    </xdr:to>
    <xdr:sp macro="" textlink="">
      <xdr:nvSpPr>
        <xdr:cNvPr id="153" name="楕円 152">
          <a:extLst>
            <a:ext uri="{FF2B5EF4-FFF2-40B4-BE49-F238E27FC236}">
              <a16:creationId xmlns:a16="http://schemas.microsoft.com/office/drawing/2014/main" id="{E795DCC5-0603-4B92-BCE6-C649E91394CA}"/>
            </a:ext>
          </a:extLst>
        </xdr:cNvPr>
        <xdr:cNvSpPr/>
      </xdr:nvSpPr>
      <xdr:spPr>
        <a:xfrm>
          <a:off x="14033500" y="57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122183</xdr:rowOff>
    </xdr:from>
    <xdr:to>
      <xdr:col>76</xdr:col>
      <xdr:colOff>22225</xdr:colOff>
      <xdr:row>29</xdr:row>
      <xdr:rowOff>7638</xdr:rowOff>
    </xdr:to>
    <xdr:cxnSp macro="">
      <xdr:nvCxnSpPr>
        <xdr:cNvPr id="154" name="直線コネクタ 153">
          <a:extLst>
            <a:ext uri="{FF2B5EF4-FFF2-40B4-BE49-F238E27FC236}">
              <a16:creationId xmlns:a16="http://schemas.microsoft.com/office/drawing/2014/main" id="{F14A5F70-B124-454F-BB75-A94BBAD4498E}"/>
            </a:ext>
          </a:extLst>
        </xdr:cNvPr>
        <xdr:cNvCxnSpPr/>
      </xdr:nvCxnSpPr>
      <xdr:spPr>
        <a:xfrm flipV="1">
          <a:off x="14084300" y="5694308"/>
          <a:ext cx="711200" cy="5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5143</xdr:rowOff>
    </xdr:from>
    <xdr:to>
      <xdr:col>68</xdr:col>
      <xdr:colOff>123825</xdr:colOff>
      <xdr:row>30</xdr:row>
      <xdr:rowOff>106743</xdr:rowOff>
    </xdr:to>
    <xdr:sp macro="" textlink="">
      <xdr:nvSpPr>
        <xdr:cNvPr id="155" name="楕円 154">
          <a:extLst>
            <a:ext uri="{FF2B5EF4-FFF2-40B4-BE49-F238E27FC236}">
              <a16:creationId xmlns:a16="http://schemas.microsoft.com/office/drawing/2014/main" id="{7CBCA58E-10B9-4FE8-98E4-F81014CF89AB}"/>
            </a:ext>
          </a:extLst>
        </xdr:cNvPr>
        <xdr:cNvSpPr/>
      </xdr:nvSpPr>
      <xdr:spPr>
        <a:xfrm>
          <a:off x="13271500" y="59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7638</xdr:rowOff>
    </xdr:from>
    <xdr:to>
      <xdr:col>72</xdr:col>
      <xdr:colOff>73025</xdr:colOff>
      <xdr:row>30</xdr:row>
      <xdr:rowOff>55943</xdr:rowOff>
    </xdr:to>
    <xdr:cxnSp macro="">
      <xdr:nvCxnSpPr>
        <xdr:cNvPr id="156" name="直線コネクタ 155">
          <a:extLst>
            <a:ext uri="{FF2B5EF4-FFF2-40B4-BE49-F238E27FC236}">
              <a16:creationId xmlns:a16="http://schemas.microsoft.com/office/drawing/2014/main" id="{9970FB4F-FEE2-44A5-BC56-D5610907772B}"/>
            </a:ext>
          </a:extLst>
        </xdr:cNvPr>
        <xdr:cNvCxnSpPr/>
      </xdr:nvCxnSpPr>
      <xdr:spPr>
        <a:xfrm flipV="1">
          <a:off x="13322300" y="5751213"/>
          <a:ext cx="762000" cy="2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168112</xdr:rowOff>
    </xdr:from>
    <xdr:to>
      <xdr:col>64</xdr:col>
      <xdr:colOff>123825</xdr:colOff>
      <xdr:row>30</xdr:row>
      <xdr:rowOff>98262</xdr:rowOff>
    </xdr:to>
    <xdr:sp macro="" textlink="">
      <xdr:nvSpPr>
        <xdr:cNvPr id="157" name="楕円 156">
          <a:extLst>
            <a:ext uri="{FF2B5EF4-FFF2-40B4-BE49-F238E27FC236}">
              <a16:creationId xmlns:a16="http://schemas.microsoft.com/office/drawing/2014/main" id="{BD54EF08-A454-4911-A48E-31D3181E8AB9}"/>
            </a:ext>
          </a:extLst>
        </xdr:cNvPr>
        <xdr:cNvSpPr/>
      </xdr:nvSpPr>
      <xdr:spPr>
        <a:xfrm>
          <a:off x="12509500" y="59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47462</xdr:rowOff>
    </xdr:from>
    <xdr:to>
      <xdr:col>68</xdr:col>
      <xdr:colOff>73025</xdr:colOff>
      <xdr:row>30</xdr:row>
      <xdr:rowOff>55943</xdr:rowOff>
    </xdr:to>
    <xdr:cxnSp macro="">
      <xdr:nvCxnSpPr>
        <xdr:cNvPr id="158" name="直線コネクタ 157">
          <a:extLst>
            <a:ext uri="{FF2B5EF4-FFF2-40B4-BE49-F238E27FC236}">
              <a16:creationId xmlns:a16="http://schemas.microsoft.com/office/drawing/2014/main" id="{9B158672-3699-44EE-A6C0-2FA815A875A5}"/>
            </a:ext>
          </a:extLst>
        </xdr:cNvPr>
        <xdr:cNvCxnSpPr/>
      </xdr:nvCxnSpPr>
      <xdr:spPr>
        <a:xfrm>
          <a:off x="12560300" y="5962487"/>
          <a:ext cx="762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47398</xdr:rowOff>
    </xdr:from>
    <xdr:to>
      <xdr:col>60</xdr:col>
      <xdr:colOff>123825</xdr:colOff>
      <xdr:row>30</xdr:row>
      <xdr:rowOff>148998</xdr:rowOff>
    </xdr:to>
    <xdr:sp macro="" textlink="">
      <xdr:nvSpPr>
        <xdr:cNvPr id="159" name="楕円 158">
          <a:extLst>
            <a:ext uri="{FF2B5EF4-FFF2-40B4-BE49-F238E27FC236}">
              <a16:creationId xmlns:a16="http://schemas.microsoft.com/office/drawing/2014/main" id="{992D557B-A5B1-48DB-A5DD-FEE7B0C199E3}"/>
            </a:ext>
          </a:extLst>
        </xdr:cNvPr>
        <xdr:cNvSpPr/>
      </xdr:nvSpPr>
      <xdr:spPr>
        <a:xfrm>
          <a:off x="11747500" y="596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47462</xdr:rowOff>
    </xdr:from>
    <xdr:to>
      <xdr:col>64</xdr:col>
      <xdr:colOff>73025</xdr:colOff>
      <xdr:row>30</xdr:row>
      <xdr:rowOff>98198</xdr:rowOff>
    </xdr:to>
    <xdr:cxnSp macro="">
      <xdr:nvCxnSpPr>
        <xdr:cNvPr id="160" name="直線コネクタ 159">
          <a:extLst>
            <a:ext uri="{FF2B5EF4-FFF2-40B4-BE49-F238E27FC236}">
              <a16:creationId xmlns:a16="http://schemas.microsoft.com/office/drawing/2014/main" id="{C16BD886-891B-41B2-BDF9-D8CD15456A57}"/>
            </a:ext>
          </a:extLst>
        </xdr:cNvPr>
        <xdr:cNvCxnSpPr/>
      </xdr:nvCxnSpPr>
      <xdr:spPr>
        <a:xfrm flipV="1">
          <a:off x="11798300" y="5962487"/>
          <a:ext cx="762000" cy="5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61" name="n_1aveValue債務償還比率">
          <a:extLst>
            <a:ext uri="{FF2B5EF4-FFF2-40B4-BE49-F238E27FC236}">
              <a16:creationId xmlns:a16="http://schemas.microsoft.com/office/drawing/2014/main" id="{19AB706A-2140-41F3-84DF-996A4296FD35}"/>
            </a:ext>
          </a:extLst>
        </xdr:cNvPr>
        <xdr:cNvSpPr txBox="1"/>
      </xdr:nvSpPr>
      <xdr:spPr>
        <a:xfrm>
          <a:off x="13836727" y="58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62" name="n_2aveValue債務償還比率">
          <a:extLst>
            <a:ext uri="{FF2B5EF4-FFF2-40B4-BE49-F238E27FC236}">
              <a16:creationId xmlns:a16="http://schemas.microsoft.com/office/drawing/2014/main" id="{C192919B-3350-4E42-891E-387729DEC4AF}"/>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63" name="n_3aveValue債務償還比率">
          <a:extLst>
            <a:ext uri="{FF2B5EF4-FFF2-40B4-BE49-F238E27FC236}">
              <a16:creationId xmlns:a16="http://schemas.microsoft.com/office/drawing/2014/main" id="{956E8B6B-4B56-47C5-98A6-C9E723F4899F}"/>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64" name="n_4aveValue債務償還比率">
          <a:extLst>
            <a:ext uri="{FF2B5EF4-FFF2-40B4-BE49-F238E27FC236}">
              <a16:creationId xmlns:a16="http://schemas.microsoft.com/office/drawing/2014/main" id="{793BE177-BBAC-4451-8325-9CD44C6C16F2}"/>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74965</xdr:rowOff>
    </xdr:from>
    <xdr:ext cx="469744" cy="259045"/>
    <xdr:sp macro="" textlink="">
      <xdr:nvSpPr>
        <xdr:cNvPr id="165" name="n_1mainValue債務償還比率">
          <a:extLst>
            <a:ext uri="{FF2B5EF4-FFF2-40B4-BE49-F238E27FC236}">
              <a16:creationId xmlns:a16="http://schemas.microsoft.com/office/drawing/2014/main" id="{7AB1E418-3460-4E5A-BCDC-141B646AF582}"/>
            </a:ext>
          </a:extLst>
        </xdr:cNvPr>
        <xdr:cNvSpPr txBox="1"/>
      </xdr:nvSpPr>
      <xdr:spPr>
        <a:xfrm>
          <a:off x="13836727" y="547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97870</xdr:rowOff>
    </xdr:from>
    <xdr:ext cx="469744" cy="259045"/>
    <xdr:sp macro="" textlink="">
      <xdr:nvSpPr>
        <xdr:cNvPr id="166" name="n_2mainValue債務償還比率">
          <a:extLst>
            <a:ext uri="{FF2B5EF4-FFF2-40B4-BE49-F238E27FC236}">
              <a16:creationId xmlns:a16="http://schemas.microsoft.com/office/drawing/2014/main" id="{9BF2B51D-0397-4EED-B729-73F9B80F3882}"/>
            </a:ext>
          </a:extLst>
        </xdr:cNvPr>
        <xdr:cNvSpPr txBox="1"/>
      </xdr:nvSpPr>
      <xdr:spPr>
        <a:xfrm>
          <a:off x="13087427" y="601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89389</xdr:rowOff>
    </xdr:from>
    <xdr:ext cx="469744" cy="259045"/>
    <xdr:sp macro="" textlink="">
      <xdr:nvSpPr>
        <xdr:cNvPr id="167" name="n_3mainValue債務償還比率">
          <a:extLst>
            <a:ext uri="{FF2B5EF4-FFF2-40B4-BE49-F238E27FC236}">
              <a16:creationId xmlns:a16="http://schemas.microsoft.com/office/drawing/2014/main" id="{12916A13-4C46-47B0-BD38-E08DD6D028E4}"/>
            </a:ext>
          </a:extLst>
        </xdr:cNvPr>
        <xdr:cNvSpPr txBox="1"/>
      </xdr:nvSpPr>
      <xdr:spPr>
        <a:xfrm>
          <a:off x="12325427" y="600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140125</xdr:rowOff>
    </xdr:from>
    <xdr:ext cx="469744" cy="259045"/>
    <xdr:sp macro="" textlink="">
      <xdr:nvSpPr>
        <xdr:cNvPr id="168" name="n_4mainValue債務償還比率">
          <a:extLst>
            <a:ext uri="{FF2B5EF4-FFF2-40B4-BE49-F238E27FC236}">
              <a16:creationId xmlns:a16="http://schemas.microsoft.com/office/drawing/2014/main" id="{4C1C3BC0-AF8D-4F81-B739-23691A156F19}"/>
            </a:ext>
          </a:extLst>
        </xdr:cNvPr>
        <xdr:cNvSpPr txBox="1"/>
      </xdr:nvSpPr>
      <xdr:spPr>
        <a:xfrm>
          <a:off x="11563427" y="605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DB42F3DD-4159-4542-AC45-175CDB504BF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2DFED1C1-6482-4AB5-8BCA-2A71CC3558D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68C7984-00AB-411C-A792-74BBA1B0E19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1D4844D6-172C-4314-9774-75630C74A03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008FB7E-B6A2-439A-909D-D24C16B4597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8FF2198C-7722-4137-BF5A-92712E4CE58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81D863-2DB0-4434-BCCA-0A7553712C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890CD0-D0A8-4C1F-AC4F-ECED20CD79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9CF8D1-0AFF-4084-9F11-9B3DBF59F7B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034ECE-79B9-4F61-A60E-756414DBCA0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BFFA40-766B-4419-AA9D-393C2DDB7FE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6B2D70-DD13-4B06-AB3C-42FC6AA057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E39ECA2-B4DB-4400-A0FA-6159AB74DA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0D49AC-19E7-45F2-95B0-8B47980C83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F27252-16A4-4F43-A308-AEFEA65B039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29B7F5-5A01-47F0-8188-CC9E6E7A402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8,310
8,254
992.36
10,676,887
9,996,454
650,161
6,277,532
12,741,512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38AAAE-CDAD-41D4-8E35-B39D8C7ACE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CF7C34-F040-420D-83B7-052216F0ED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959F78-DBED-48BA-AF80-E3BC8CADD73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A4D447-4602-47DE-9717-F7407665D02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77D419-DC7B-49E9-A5C8-C156C33F2ED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690080-6A59-4438-BA91-22DAD6D964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6DE763-5C19-49E7-8883-25A00580F1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F47B58-BF3C-4602-9C26-1696ACB21F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3E9F63-B80A-4D86-A644-289BA8D45DC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D83267-1D7F-4BC9-9DF0-1E4F75A5B3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FD2F72-06F2-4861-8015-31BD0DA3DF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3B5A5E4-6A68-4DAC-8B16-01CDD146785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73A088-2F56-4301-A836-82802989777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272EC4-7632-4794-A90E-006EFDED06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D783B5-A6CD-4F8B-90FC-C99EAF0881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6F243B-DA86-45ED-9CA9-58E80D0BFD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5CA8BC-1B2E-4089-8204-7A6D38727D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31323F-52F6-4AF8-943B-A08FE5262A9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2FC687-0053-4B54-A52A-7F23EB83C0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2C8E5F-795B-4528-A8D8-3B80576908C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D3B09F-CD8C-432C-9F34-3264B07FE5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76B38A-6BCB-444D-9FBE-D522E33B940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225235-9D26-4AE8-B5E8-C00CB3069E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471283-CEFD-428B-AE5A-3FA8EB3AE9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A11010-627B-44ED-BB01-0B6FDDFAEB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C9CF857-8BD4-4808-BE55-57C2604B6D9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16AE00-4DCA-4918-A9EC-4173879A10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EA3B8A-EBDB-4B8E-BBB5-FCF42369E3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4AC774-98B0-4618-B9CD-63EE30DFA5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181350-CEBA-45E1-BD90-6260E880917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B946C70-31AF-4F4B-8FA2-7A7E5CF0D90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C7E88D-A932-4EEF-8848-2FCC8CFC19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5FD25B7-2D20-4A62-8651-75787F57DEC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FDC7F53-EC5E-4E46-A160-2EC8A9E773F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C9C0D6F-4661-4AE2-B1EE-0ABB056B812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5A6D7E6-BD84-4D19-927A-24FD7BE4A33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BCAF6C-72AF-4479-AB7D-F6594A9426B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9086E78-1A91-41CB-B841-C07131DF749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70C03EF-AC1F-4099-BAB3-72E9C25C86A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BFE3302-12FF-4A2F-969D-9818EC09C76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DEF57E-1A48-4586-A7C2-78D607B7AB3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483C80F-0D3D-48EA-B963-8E5A3B29A49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43FA975-8AA0-4527-866F-3D25E5436B8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46EC17A-2E8E-4C7A-B641-76773E4E3B2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AABFB2F-F8B3-4F71-A80D-C274CB9AF1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DB86815-0012-4B5D-BCDB-2834082E18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328E6CE2-678F-4011-970E-CC3A37F78124}"/>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BFC56F90-28AF-4110-B6D2-0340A023E42F}"/>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25F65A37-02F8-4CC0-BB3A-72C75CBBD934}"/>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ACE7A5B-26D6-4CCE-AB52-B8C88AEF859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8582840-64DE-41F1-97F2-3CAA4BBDB39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67871</xdr:rowOff>
    </xdr:from>
    <xdr:ext cx="405111" cy="259045"/>
    <xdr:sp macro="" textlink="">
      <xdr:nvSpPr>
        <xdr:cNvPr id="63" name="【道路】&#10;有形固定資産減価償却率平均値テキスト">
          <a:extLst>
            <a:ext uri="{FF2B5EF4-FFF2-40B4-BE49-F238E27FC236}">
              <a16:creationId xmlns:a16="http://schemas.microsoft.com/office/drawing/2014/main" id="{3E65EA80-2851-482F-9183-35667132BFA6}"/>
            </a:ext>
          </a:extLst>
        </xdr:cNvPr>
        <xdr:cNvSpPr txBox="1"/>
      </xdr:nvSpPr>
      <xdr:spPr>
        <a:xfrm>
          <a:off x="4673600" y="6582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0EC48E0B-908F-44F7-B64F-FDB621D66EBB}"/>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9248A835-AAFE-470E-BC6A-7321FFC4398C}"/>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12337</xdr:rowOff>
    </xdr:from>
    <xdr:to>
      <xdr:col>15</xdr:col>
      <xdr:colOff>101600</xdr:colOff>
      <xdr:row>39</xdr:row>
      <xdr:rowOff>113937</xdr:rowOff>
    </xdr:to>
    <xdr:sp macro="" textlink="">
      <xdr:nvSpPr>
        <xdr:cNvPr id="66" name="フローチャート: 判断 65">
          <a:extLst>
            <a:ext uri="{FF2B5EF4-FFF2-40B4-BE49-F238E27FC236}">
              <a16:creationId xmlns:a16="http://schemas.microsoft.com/office/drawing/2014/main" id="{95183B83-9ADD-4165-8DC9-957F65A6B6F9}"/>
            </a:ext>
          </a:extLst>
        </xdr:cNvPr>
        <xdr:cNvSpPr/>
      </xdr:nvSpPr>
      <xdr:spPr>
        <a:xfrm>
          <a:off x="2857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125004</xdr:rowOff>
    </xdr:from>
    <xdr:to>
      <xdr:col>10</xdr:col>
      <xdr:colOff>165100</xdr:colOff>
      <xdr:row>39</xdr:row>
      <xdr:rowOff>55154</xdr:rowOff>
    </xdr:to>
    <xdr:sp macro="" textlink="">
      <xdr:nvSpPr>
        <xdr:cNvPr id="67" name="フローチャート: 判断 66">
          <a:extLst>
            <a:ext uri="{FF2B5EF4-FFF2-40B4-BE49-F238E27FC236}">
              <a16:creationId xmlns:a16="http://schemas.microsoft.com/office/drawing/2014/main" id="{C14C219D-3C70-423A-AF26-A8AEA430B667}"/>
            </a:ext>
          </a:extLst>
        </xdr:cNvPr>
        <xdr:cNvSpPr/>
      </xdr:nvSpPr>
      <xdr:spPr>
        <a:xfrm>
          <a:off x="1968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102144</xdr:rowOff>
    </xdr:from>
    <xdr:to>
      <xdr:col>6</xdr:col>
      <xdr:colOff>38100</xdr:colOff>
      <xdr:row>39</xdr:row>
      <xdr:rowOff>32294</xdr:rowOff>
    </xdr:to>
    <xdr:sp macro="" textlink="">
      <xdr:nvSpPr>
        <xdr:cNvPr id="68" name="フローチャート: 判断 67">
          <a:extLst>
            <a:ext uri="{FF2B5EF4-FFF2-40B4-BE49-F238E27FC236}">
              <a16:creationId xmlns:a16="http://schemas.microsoft.com/office/drawing/2014/main" id="{09AD0817-9A45-4904-9AC5-2D449F6499BD}"/>
            </a:ext>
          </a:extLst>
        </xdr:cNvPr>
        <xdr:cNvSpPr/>
      </xdr:nvSpPr>
      <xdr:spPr>
        <a:xfrm>
          <a:off x="1079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D11130-A8DE-439C-A0E7-1D41ED41F9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2A85A9-708E-4EC2-9982-232D0D8D92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9D31504-A966-4E8B-B910-6F875C9DF45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24A360E-0EB2-4D0A-BF0F-02092F0B7A7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7FE7BF7-6BA1-4B4F-8088-4183A3C22B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128270</xdr:rowOff>
    </xdr:from>
    <xdr:to>
      <xdr:col>24</xdr:col>
      <xdr:colOff>114300</xdr:colOff>
      <xdr:row>40</xdr:row>
      <xdr:rowOff>58420</xdr:rowOff>
    </xdr:to>
    <xdr:sp macro="" textlink="">
      <xdr:nvSpPr>
        <xdr:cNvPr id="74" name="楕円 73">
          <a:extLst>
            <a:ext uri="{FF2B5EF4-FFF2-40B4-BE49-F238E27FC236}">
              <a16:creationId xmlns:a16="http://schemas.microsoft.com/office/drawing/2014/main" id="{A89B56BC-424A-499D-9AD5-0426A41BF5D2}"/>
            </a:ext>
          </a:extLst>
        </xdr:cNvPr>
        <xdr:cNvSpPr/>
      </xdr:nvSpPr>
      <xdr:spPr>
        <a:xfrm>
          <a:off x="4584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106697</xdr:rowOff>
    </xdr:from>
    <xdr:ext cx="405111" cy="259045"/>
    <xdr:sp macro="" textlink="">
      <xdr:nvSpPr>
        <xdr:cNvPr id="75" name="【道路】&#10;有形固定資産減価償却率該当値テキスト">
          <a:extLst>
            <a:ext uri="{FF2B5EF4-FFF2-40B4-BE49-F238E27FC236}">
              <a16:creationId xmlns:a16="http://schemas.microsoft.com/office/drawing/2014/main" id="{2D19C0F2-15AA-4EC6-B272-E64348212A33}"/>
            </a:ext>
          </a:extLst>
        </xdr:cNvPr>
        <xdr:cNvSpPr txBox="1"/>
      </xdr:nvSpPr>
      <xdr:spPr>
        <a:xfrm>
          <a:off x="4673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6" name="楕円 75">
          <a:extLst>
            <a:ext uri="{FF2B5EF4-FFF2-40B4-BE49-F238E27FC236}">
              <a16:creationId xmlns:a16="http://schemas.microsoft.com/office/drawing/2014/main" id="{B2366749-AEA8-4E6B-B8AA-2A6DBA62E15D}"/>
            </a:ext>
          </a:extLst>
        </xdr:cNvPr>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156210</xdr:rowOff>
    </xdr:from>
    <xdr:to>
      <xdr:col>24</xdr:col>
      <xdr:colOff>63500</xdr:colOff>
      <xdr:row>40</xdr:row>
      <xdr:rowOff>7620</xdr:rowOff>
    </xdr:to>
    <xdr:cxnSp macro="">
      <xdr:nvCxnSpPr>
        <xdr:cNvPr id="77" name="直線コネクタ 76">
          <a:extLst>
            <a:ext uri="{FF2B5EF4-FFF2-40B4-BE49-F238E27FC236}">
              <a16:creationId xmlns:a16="http://schemas.microsoft.com/office/drawing/2014/main" id="{E75DC274-2176-45D9-BDD9-6572DCF46023}"/>
            </a:ext>
          </a:extLst>
        </xdr:cNvPr>
        <xdr:cNvCxnSpPr/>
      </xdr:nvCxnSpPr>
      <xdr:spPr>
        <a:xfrm>
          <a:off x="3797300" y="6842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87449</xdr:rowOff>
    </xdr:from>
    <xdr:to>
      <xdr:col>15</xdr:col>
      <xdr:colOff>101600</xdr:colOff>
      <xdr:row>40</xdr:row>
      <xdr:rowOff>17599</xdr:rowOff>
    </xdr:to>
    <xdr:sp macro="" textlink="">
      <xdr:nvSpPr>
        <xdr:cNvPr id="78" name="楕円 77">
          <a:extLst>
            <a:ext uri="{FF2B5EF4-FFF2-40B4-BE49-F238E27FC236}">
              <a16:creationId xmlns:a16="http://schemas.microsoft.com/office/drawing/2014/main" id="{E257F506-35BA-4BB8-A286-1F1274D9DEBC}"/>
            </a:ext>
          </a:extLst>
        </xdr:cNvPr>
        <xdr:cNvSpPr/>
      </xdr:nvSpPr>
      <xdr:spPr>
        <a:xfrm>
          <a:off x="2857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138249</xdr:rowOff>
    </xdr:from>
    <xdr:to>
      <xdr:col>19</xdr:col>
      <xdr:colOff>177800</xdr:colOff>
      <xdr:row>39</xdr:row>
      <xdr:rowOff>156210</xdr:rowOff>
    </xdr:to>
    <xdr:cxnSp macro="">
      <xdr:nvCxnSpPr>
        <xdr:cNvPr id="79" name="直線コネクタ 78">
          <a:extLst>
            <a:ext uri="{FF2B5EF4-FFF2-40B4-BE49-F238E27FC236}">
              <a16:creationId xmlns:a16="http://schemas.microsoft.com/office/drawing/2014/main" id="{428EDC48-096C-4A59-8ABD-EEC5E7EB4328}"/>
            </a:ext>
          </a:extLst>
        </xdr:cNvPr>
        <xdr:cNvCxnSpPr/>
      </xdr:nvCxnSpPr>
      <xdr:spPr>
        <a:xfrm>
          <a:off x="2908300" y="682479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61323</xdr:rowOff>
    </xdr:from>
    <xdr:to>
      <xdr:col>10</xdr:col>
      <xdr:colOff>165100</xdr:colOff>
      <xdr:row>39</xdr:row>
      <xdr:rowOff>162923</xdr:rowOff>
    </xdr:to>
    <xdr:sp macro="" textlink="">
      <xdr:nvSpPr>
        <xdr:cNvPr id="80" name="楕円 79">
          <a:extLst>
            <a:ext uri="{FF2B5EF4-FFF2-40B4-BE49-F238E27FC236}">
              <a16:creationId xmlns:a16="http://schemas.microsoft.com/office/drawing/2014/main" id="{22B87806-9F3E-4756-9C35-66BEE7222343}"/>
            </a:ext>
          </a:extLst>
        </xdr:cNvPr>
        <xdr:cNvSpPr/>
      </xdr:nvSpPr>
      <xdr:spPr>
        <a:xfrm>
          <a:off x="1968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112123</xdr:rowOff>
    </xdr:from>
    <xdr:to>
      <xdr:col>15</xdr:col>
      <xdr:colOff>50800</xdr:colOff>
      <xdr:row>39</xdr:row>
      <xdr:rowOff>138249</xdr:rowOff>
    </xdr:to>
    <xdr:cxnSp macro="">
      <xdr:nvCxnSpPr>
        <xdr:cNvPr id="81" name="直線コネクタ 80">
          <a:extLst>
            <a:ext uri="{FF2B5EF4-FFF2-40B4-BE49-F238E27FC236}">
              <a16:creationId xmlns:a16="http://schemas.microsoft.com/office/drawing/2014/main" id="{020E42F2-6BBF-4B28-B9D4-1D20C6AC4738}"/>
            </a:ext>
          </a:extLst>
        </xdr:cNvPr>
        <xdr:cNvCxnSpPr/>
      </xdr:nvCxnSpPr>
      <xdr:spPr>
        <a:xfrm>
          <a:off x="2019300" y="6798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a:extLst>
            <a:ext uri="{FF2B5EF4-FFF2-40B4-BE49-F238E27FC236}">
              <a16:creationId xmlns:a16="http://schemas.microsoft.com/office/drawing/2014/main" id="{DBC1E113-E8B1-4447-8E7E-0BC310DD3205}"/>
            </a:ext>
          </a:extLst>
        </xdr:cNvPr>
        <xdr:cNvSpPr/>
      </xdr:nvSpPr>
      <xdr:spPr>
        <a:xfrm>
          <a:off x="107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112123</xdr:rowOff>
    </xdr:to>
    <xdr:cxnSp macro="">
      <xdr:nvCxnSpPr>
        <xdr:cNvPr id="83" name="直線コネクタ 82">
          <a:extLst>
            <a:ext uri="{FF2B5EF4-FFF2-40B4-BE49-F238E27FC236}">
              <a16:creationId xmlns:a16="http://schemas.microsoft.com/office/drawing/2014/main" id="{BCD40A69-137D-42CB-B25C-B866E9B533D1}"/>
            </a:ext>
          </a:extLst>
        </xdr:cNvPr>
        <xdr:cNvCxnSpPr/>
      </xdr:nvCxnSpPr>
      <xdr:spPr>
        <a:xfrm>
          <a:off x="1130300" y="67709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145160</xdr:rowOff>
    </xdr:from>
    <xdr:ext cx="405111" cy="259045"/>
    <xdr:sp macro="" textlink="">
      <xdr:nvSpPr>
        <xdr:cNvPr id="84" name="n_1aveValue【道路】&#10;有形固定資産減価償却率">
          <a:extLst>
            <a:ext uri="{FF2B5EF4-FFF2-40B4-BE49-F238E27FC236}">
              <a16:creationId xmlns:a16="http://schemas.microsoft.com/office/drawing/2014/main" id="{E3FB2ED7-DB36-4A8D-8723-2840BDDAADF4}"/>
            </a:ext>
          </a:extLst>
        </xdr:cNvPr>
        <xdr:cNvSpPr txBox="1"/>
      </xdr:nvSpPr>
      <xdr:spPr>
        <a:xfrm>
          <a:off x="3582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130464</xdr:rowOff>
    </xdr:from>
    <xdr:ext cx="405111" cy="259045"/>
    <xdr:sp macro="" textlink="">
      <xdr:nvSpPr>
        <xdr:cNvPr id="85" name="n_2aveValue【道路】&#10;有形固定資産減価償却率">
          <a:extLst>
            <a:ext uri="{FF2B5EF4-FFF2-40B4-BE49-F238E27FC236}">
              <a16:creationId xmlns:a16="http://schemas.microsoft.com/office/drawing/2014/main" id="{4E290A42-6AE0-4063-A383-1BB19AB53FD6}"/>
            </a:ext>
          </a:extLst>
        </xdr:cNvPr>
        <xdr:cNvSpPr txBox="1"/>
      </xdr:nvSpPr>
      <xdr:spPr>
        <a:xfrm>
          <a:off x="2705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71681</xdr:rowOff>
    </xdr:from>
    <xdr:ext cx="405111" cy="259045"/>
    <xdr:sp macro="" textlink="">
      <xdr:nvSpPr>
        <xdr:cNvPr id="86" name="n_3aveValue【道路】&#10;有形固定資産減価償却率">
          <a:extLst>
            <a:ext uri="{FF2B5EF4-FFF2-40B4-BE49-F238E27FC236}">
              <a16:creationId xmlns:a16="http://schemas.microsoft.com/office/drawing/2014/main" id="{30D05EF1-7FB8-436B-89DC-65FE708A4155}"/>
            </a:ext>
          </a:extLst>
        </xdr:cNvPr>
        <xdr:cNvSpPr txBox="1"/>
      </xdr:nvSpPr>
      <xdr:spPr>
        <a:xfrm>
          <a:off x="1816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48821</xdr:rowOff>
    </xdr:from>
    <xdr:ext cx="405111" cy="259045"/>
    <xdr:sp macro="" textlink="">
      <xdr:nvSpPr>
        <xdr:cNvPr id="87" name="n_4aveValue【道路】&#10;有形固定資産減価償却率">
          <a:extLst>
            <a:ext uri="{FF2B5EF4-FFF2-40B4-BE49-F238E27FC236}">
              <a16:creationId xmlns:a16="http://schemas.microsoft.com/office/drawing/2014/main" id="{6231FAFF-52C0-462F-A35F-D319D24BBF57}"/>
            </a:ext>
          </a:extLst>
        </xdr:cNvPr>
        <xdr:cNvSpPr txBox="1"/>
      </xdr:nvSpPr>
      <xdr:spPr>
        <a:xfrm>
          <a:off x="927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26687</xdr:rowOff>
    </xdr:from>
    <xdr:ext cx="405111" cy="259045"/>
    <xdr:sp macro="" textlink="">
      <xdr:nvSpPr>
        <xdr:cNvPr id="88" name="n_1mainValue【道路】&#10;有形固定資産減価償却率">
          <a:extLst>
            <a:ext uri="{FF2B5EF4-FFF2-40B4-BE49-F238E27FC236}">
              <a16:creationId xmlns:a16="http://schemas.microsoft.com/office/drawing/2014/main" id="{B91998F7-D796-4B2E-875C-00DA7A3C9BBE}"/>
            </a:ext>
          </a:extLst>
        </xdr:cNvPr>
        <xdr:cNvSpPr txBox="1"/>
      </xdr:nvSpPr>
      <xdr:spPr>
        <a:xfrm>
          <a:off x="3582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8726</xdr:rowOff>
    </xdr:from>
    <xdr:ext cx="405111" cy="259045"/>
    <xdr:sp macro="" textlink="">
      <xdr:nvSpPr>
        <xdr:cNvPr id="89" name="n_2mainValue【道路】&#10;有形固定資産減価償却率">
          <a:extLst>
            <a:ext uri="{FF2B5EF4-FFF2-40B4-BE49-F238E27FC236}">
              <a16:creationId xmlns:a16="http://schemas.microsoft.com/office/drawing/2014/main" id="{EDA69091-8AD4-4D5E-8CEC-919E81905829}"/>
            </a:ext>
          </a:extLst>
        </xdr:cNvPr>
        <xdr:cNvSpPr txBox="1"/>
      </xdr:nvSpPr>
      <xdr:spPr>
        <a:xfrm>
          <a:off x="2705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154050</xdr:rowOff>
    </xdr:from>
    <xdr:ext cx="405111" cy="259045"/>
    <xdr:sp macro="" textlink="">
      <xdr:nvSpPr>
        <xdr:cNvPr id="90" name="n_3mainValue【道路】&#10;有形固定資産減価償却率">
          <a:extLst>
            <a:ext uri="{FF2B5EF4-FFF2-40B4-BE49-F238E27FC236}">
              <a16:creationId xmlns:a16="http://schemas.microsoft.com/office/drawing/2014/main" id="{9C4BC728-2011-4E13-AAB5-3149F1C0F37A}"/>
            </a:ext>
          </a:extLst>
        </xdr:cNvPr>
        <xdr:cNvSpPr txBox="1"/>
      </xdr:nvSpPr>
      <xdr:spPr>
        <a:xfrm>
          <a:off x="18167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道路】&#10;有形固定資産減価償却率">
          <a:extLst>
            <a:ext uri="{FF2B5EF4-FFF2-40B4-BE49-F238E27FC236}">
              <a16:creationId xmlns:a16="http://schemas.microsoft.com/office/drawing/2014/main" id="{268C0814-18EE-4013-9E25-3E621A41A58E}"/>
            </a:ext>
          </a:extLst>
        </xdr:cNvPr>
        <xdr:cNvSpPr txBox="1"/>
      </xdr:nvSpPr>
      <xdr:spPr>
        <a:xfrm>
          <a:off x="927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A6FA033-D68A-489C-B0DD-AD61DB351A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A5868F8-5BBC-48B6-820E-75E4425788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588A7A9-72B9-4C75-880A-8EF941D3F6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19F9B91-723F-48A1-95A6-E4C2265937E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D65F4FF-30E0-43E8-B687-DBC5B94106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41A7C57-885C-486C-A185-BF7B00B2A5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3120CF5-396A-42B3-88B6-DAE93BE3CD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3F1EC7D-5248-4619-B25D-150D3B41F4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7ECFC6E-83A5-4813-8F94-16AF96BD123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C2E3CA5-685F-4076-8A70-175400CEDE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3B15998-027B-4856-949D-44D9AB118C2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F9093424-2296-4C87-ABEF-3BDCB4ACB00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D1965B37-573A-49F4-A360-1342227E423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97DA2057-C5D9-4E00-B2A1-DD339B4BAAB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4170467-DB0E-49DA-BAE3-4DD486F7278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17D2A23B-F919-4085-97A2-20C7E77B27B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B3FF800-BBCA-42BF-A5C2-6A7FC3C6521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CBC2226D-B1B1-4B65-BB43-B7A979052E1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B0F277BB-B6D0-4F18-8662-1DFB5ECE01A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3F900C2A-05B7-40F3-A041-F0D0454B998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1B00E9F-1702-40DB-8A3D-4C083C7FB2E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99333334-333F-4777-8148-3BC18709FB94}"/>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71026C9-4245-4F39-B4CC-DA6E7B48C78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61FC2AD2-58F6-430D-8941-D066C72320C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670A5AC-2639-4BAD-AFE5-FE72B499A23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E636DF93-874D-4007-8F85-B5606D6500B1}"/>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7A916E7B-1ED6-4927-A536-A4A42174AE27}"/>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4856193D-2A95-4553-82BA-AFFA1BD24DBA}"/>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089D2254-ECAF-4F75-BE77-C9B7ED488B7E}"/>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B27E0E41-71FB-44FD-8F2A-12F0AF7ABD50}"/>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22" name="【道路】&#10;一人当たり延長平均値テキスト">
          <a:extLst>
            <a:ext uri="{FF2B5EF4-FFF2-40B4-BE49-F238E27FC236}">
              <a16:creationId xmlns:a16="http://schemas.microsoft.com/office/drawing/2014/main" id="{B65C377A-75E4-43FC-AEAE-834022191D6E}"/>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3FD1470A-4C5C-4872-A4ED-65930B4DCCB4}"/>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F2427A92-5A36-4D65-A4B0-398A64A34A2B}"/>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146444</xdr:rowOff>
    </xdr:from>
    <xdr:to>
      <xdr:col>46</xdr:col>
      <xdr:colOff>38100</xdr:colOff>
      <xdr:row>37</xdr:row>
      <xdr:rowOff>76594</xdr:rowOff>
    </xdr:to>
    <xdr:sp macro="" textlink="">
      <xdr:nvSpPr>
        <xdr:cNvPr id="125" name="フローチャート: 判断 124">
          <a:extLst>
            <a:ext uri="{FF2B5EF4-FFF2-40B4-BE49-F238E27FC236}">
              <a16:creationId xmlns:a16="http://schemas.microsoft.com/office/drawing/2014/main" id="{845A82EC-5487-43A6-B604-02A62590D500}"/>
            </a:ext>
          </a:extLst>
        </xdr:cNvPr>
        <xdr:cNvSpPr/>
      </xdr:nvSpPr>
      <xdr:spPr>
        <a:xfrm>
          <a:off x="8699500" y="63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72557</xdr:rowOff>
    </xdr:from>
    <xdr:to>
      <xdr:col>41</xdr:col>
      <xdr:colOff>101600</xdr:colOff>
      <xdr:row>37</xdr:row>
      <xdr:rowOff>2707</xdr:rowOff>
    </xdr:to>
    <xdr:sp macro="" textlink="">
      <xdr:nvSpPr>
        <xdr:cNvPr id="126" name="フローチャート: 判断 125">
          <a:extLst>
            <a:ext uri="{FF2B5EF4-FFF2-40B4-BE49-F238E27FC236}">
              <a16:creationId xmlns:a16="http://schemas.microsoft.com/office/drawing/2014/main" id="{85951050-A23E-4FC0-810A-CD993E5B4312}"/>
            </a:ext>
          </a:extLst>
        </xdr:cNvPr>
        <xdr:cNvSpPr/>
      </xdr:nvSpPr>
      <xdr:spPr>
        <a:xfrm>
          <a:off x="7810500" y="62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35</xdr:row>
      <xdr:rowOff>60621</xdr:rowOff>
    </xdr:from>
    <xdr:to>
      <xdr:col>36</xdr:col>
      <xdr:colOff>165100</xdr:colOff>
      <xdr:row>35</xdr:row>
      <xdr:rowOff>162221</xdr:rowOff>
    </xdr:to>
    <xdr:sp macro="" textlink="">
      <xdr:nvSpPr>
        <xdr:cNvPr id="127" name="フローチャート: 判断 126">
          <a:extLst>
            <a:ext uri="{FF2B5EF4-FFF2-40B4-BE49-F238E27FC236}">
              <a16:creationId xmlns:a16="http://schemas.microsoft.com/office/drawing/2014/main" id="{DD3E62DE-E0B4-4829-B1C3-7B46F920298A}"/>
            </a:ext>
          </a:extLst>
        </xdr:cNvPr>
        <xdr:cNvSpPr/>
      </xdr:nvSpPr>
      <xdr:spPr>
        <a:xfrm>
          <a:off x="6921500" y="60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A9D6E24-E377-4FE9-9427-53E4C23ACF8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C1116A3-051C-4AA3-BE7A-D2909FBF01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F5BC1C9-B020-441D-9686-EE759DBD15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780ACC3-C9FE-433D-9708-2560A041D3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71C99A8-9758-41D2-8ED9-EBF09FFD76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158315</xdr:rowOff>
    </xdr:from>
    <xdr:to>
      <xdr:col>55</xdr:col>
      <xdr:colOff>50800</xdr:colOff>
      <xdr:row>35</xdr:row>
      <xdr:rowOff>88465</xdr:rowOff>
    </xdr:to>
    <xdr:sp macro="" textlink="">
      <xdr:nvSpPr>
        <xdr:cNvPr id="133" name="楕円 132">
          <a:extLst>
            <a:ext uri="{FF2B5EF4-FFF2-40B4-BE49-F238E27FC236}">
              <a16:creationId xmlns:a16="http://schemas.microsoft.com/office/drawing/2014/main" id="{0C372703-E839-4647-B343-58E094D651B9}"/>
            </a:ext>
          </a:extLst>
        </xdr:cNvPr>
        <xdr:cNvSpPr/>
      </xdr:nvSpPr>
      <xdr:spPr>
        <a:xfrm>
          <a:off x="10426700" y="59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9742</xdr:rowOff>
    </xdr:from>
    <xdr:ext cx="534377" cy="259045"/>
    <xdr:sp macro="" textlink="">
      <xdr:nvSpPr>
        <xdr:cNvPr id="134" name="【道路】&#10;一人当たり延長該当値テキスト">
          <a:extLst>
            <a:ext uri="{FF2B5EF4-FFF2-40B4-BE49-F238E27FC236}">
              <a16:creationId xmlns:a16="http://schemas.microsoft.com/office/drawing/2014/main" id="{5602AB04-E64C-4C83-B98C-63598DF58FD6}"/>
            </a:ext>
          </a:extLst>
        </xdr:cNvPr>
        <xdr:cNvSpPr txBox="1"/>
      </xdr:nvSpPr>
      <xdr:spPr>
        <a:xfrm>
          <a:off x="10515600" y="583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29792</xdr:rowOff>
    </xdr:from>
    <xdr:to>
      <xdr:col>50</xdr:col>
      <xdr:colOff>165100</xdr:colOff>
      <xdr:row>35</xdr:row>
      <xdr:rowOff>131392</xdr:rowOff>
    </xdr:to>
    <xdr:sp macro="" textlink="">
      <xdr:nvSpPr>
        <xdr:cNvPr id="135" name="楕円 134">
          <a:extLst>
            <a:ext uri="{FF2B5EF4-FFF2-40B4-BE49-F238E27FC236}">
              <a16:creationId xmlns:a16="http://schemas.microsoft.com/office/drawing/2014/main" id="{FB39FF3B-3DBA-4E47-A0BD-80DFAE9B4C2C}"/>
            </a:ext>
          </a:extLst>
        </xdr:cNvPr>
        <xdr:cNvSpPr/>
      </xdr:nvSpPr>
      <xdr:spPr>
        <a:xfrm>
          <a:off x="9588500" y="60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37665</xdr:rowOff>
    </xdr:from>
    <xdr:to>
      <xdr:col>55</xdr:col>
      <xdr:colOff>0</xdr:colOff>
      <xdr:row>35</xdr:row>
      <xdr:rowOff>80592</xdr:rowOff>
    </xdr:to>
    <xdr:cxnSp macro="">
      <xdr:nvCxnSpPr>
        <xdr:cNvPr id="136" name="直線コネクタ 135">
          <a:extLst>
            <a:ext uri="{FF2B5EF4-FFF2-40B4-BE49-F238E27FC236}">
              <a16:creationId xmlns:a16="http://schemas.microsoft.com/office/drawing/2014/main" id="{904ABB82-7D13-46DA-B659-F51952D01273}"/>
            </a:ext>
          </a:extLst>
        </xdr:cNvPr>
        <xdr:cNvCxnSpPr/>
      </xdr:nvCxnSpPr>
      <xdr:spPr>
        <a:xfrm flipV="1">
          <a:off x="9639300" y="6038415"/>
          <a:ext cx="838200" cy="4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68507</xdr:rowOff>
    </xdr:from>
    <xdr:to>
      <xdr:col>46</xdr:col>
      <xdr:colOff>38100</xdr:colOff>
      <xdr:row>35</xdr:row>
      <xdr:rowOff>170107</xdr:rowOff>
    </xdr:to>
    <xdr:sp macro="" textlink="">
      <xdr:nvSpPr>
        <xdr:cNvPr id="137" name="楕円 136">
          <a:extLst>
            <a:ext uri="{FF2B5EF4-FFF2-40B4-BE49-F238E27FC236}">
              <a16:creationId xmlns:a16="http://schemas.microsoft.com/office/drawing/2014/main" id="{B8E28467-B4FF-4114-8D8C-A2EA8D748E83}"/>
            </a:ext>
          </a:extLst>
        </xdr:cNvPr>
        <xdr:cNvSpPr/>
      </xdr:nvSpPr>
      <xdr:spPr>
        <a:xfrm>
          <a:off x="8699500" y="60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80592</xdr:rowOff>
    </xdr:from>
    <xdr:to>
      <xdr:col>50</xdr:col>
      <xdr:colOff>114300</xdr:colOff>
      <xdr:row>35</xdr:row>
      <xdr:rowOff>119307</xdr:rowOff>
    </xdr:to>
    <xdr:cxnSp macro="">
      <xdr:nvCxnSpPr>
        <xdr:cNvPr id="138" name="直線コネクタ 137">
          <a:extLst>
            <a:ext uri="{FF2B5EF4-FFF2-40B4-BE49-F238E27FC236}">
              <a16:creationId xmlns:a16="http://schemas.microsoft.com/office/drawing/2014/main" id="{D0A65017-FB8E-4102-A3BD-169CB7B3B9D4}"/>
            </a:ext>
          </a:extLst>
        </xdr:cNvPr>
        <xdr:cNvCxnSpPr/>
      </xdr:nvCxnSpPr>
      <xdr:spPr>
        <a:xfrm flipV="1">
          <a:off x="8750300" y="6081342"/>
          <a:ext cx="889000" cy="3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106978</xdr:rowOff>
    </xdr:from>
    <xdr:to>
      <xdr:col>41</xdr:col>
      <xdr:colOff>101600</xdr:colOff>
      <xdr:row>36</xdr:row>
      <xdr:rowOff>37128</xdr:rowOff>
    </xdr:to>
    <xdr:sp macro="" textlink="">
      <xdr:nvSpPr>
        <xdr:cNvPr id="139" name="楕円 138">
          <a:extLst>
            <a:ext uri="{FF2B5EF4-FFF2-40B4-BE49-F238E27FC236}">
              <a16:creationId xmlns:a16="http://schemas.microsoft.com/office/drawing/2014/main" id="{FE7C798B-0D83-4A84-BEFF-BD47FC151A33}"/>
            </a:ext>
          </a:extLst>
        </xdr:cNvPr>
        <xdr:cNvSpPr/>
      </xdr:nvSpPr>
      <xdr:spPr>
        <a:xfrm>
          <a:off x="7810500" y="61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119307</xdr:rowOff>
    </xdr:from>
    <xdr:to>
      <xdr:col>45</xdr:col>
      <xdr:colOff>177800</xdr:colOff>
      <xdr:row>35</xdr:row>
      <xdr:rowOff>157778</xdr:rowOff>
    </xdr:to>
    <xdr:cxnSp macro="">
      <xdr:nvCxnSpPr>
        <xdr:cNvPr id="140" name="直線コネクタ 139">
          <a:extLst>
            <a:ext uri="{FF2B5EF4-FFF2-40B4-BE49-F238E27FC236}">
              <a16:creationId xmlns:a16="http://schemas.microsoft.com/office/drawing/2014/main" id="{FC6AA9E0-A33E-4E0D-8730-80A0E3F89053}"/>
            </a:ext>
          </a:extLst>
        </xdr:cNvPr>
        <xdr:cNvCxnSpPr/>
      </xdr:nvCxnSpPr>
      <xdr:spPr>
        <a:xfrm flipV="1">
          <a:off x="7861300" y="6120057"/>
          <a:ext cx="889000" cy="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142574</xdr:rowOff>
    </xdr:from>
    <xdr:to>
      <xdr:col>36</xdr:col>
      <xdr:colOff>165100</xdr:colOff>
      <xdr:row>36</xdr:row>
      <xdr:rowOff>72724</xdr:rowOff>
    </xdr:to>
    <xdr:sp macro="" textlink="">
      <xdr:nvSpPr>
        <xdr:cNvPr id="141" name="楕円 140">
          <a:extLst>
            <a:ext uri="{FF2B5EF4-FFF2-40B4-BE49-F238E27FC236}">
              <a16:creationId xmlns:a16="http://schemas.microsoft.com/office/drawing/2014/main" id="{3A803FAB-E5DD-4EB4-B6D5-54779825573C}"/>
            </a:ext>
          </a:extLst>
        </xdr:cNvPr>
        <xdr:cNvSpPr/>
      </xdr:nvSpPr>
      <xdr:spPr>
        <a:xfrm>
          <a:off x="6921500" y="61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157778</xdr:rowOff>
    </xdr:from>
    <xdr:to>
      <xdr:col>41</xdr:col>
      <xdr:colOff>50800</xdr:colOff>
      <xdr:row>36</xdr:row>
      <xdr:rowOff>21924</xdr:rowOff>
    </xdr:to>
    <xdr:cxnSp macro="">
      <xdr:nvCxnSpPr>
        <xdr:cNvPr id="142" name="直線コネクタ 141">
          <a:extLst>
            <a:ext uri="{FF2B5EF4-FFF2-40B4-BE49-F238E27FC236}">
              <a16:creationId xmlns:a16="http://schemas.microsoft.com/office/drawing/2014/main" id="{8B56FB40-4F24-461F-8829-B2FAD02AA60A}"/>
            </a:ext>
          </a:extLst>
        </xdr:cNvPr>
        <xdr:cNvCxnSpPr/>
      </xdr:nvCxnSpPr>
      <xdr:spPr>
        <a:xfrm flipV="1">
          <a:off x="6972300" y="6158528"/>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43" name="n_1aveValue【道路】&#10;一人当たり延長">
          <a:extLst>
            <a:ext uri="{FF2B5EF4-FFF2-40B4-BE49-F238E27FC236}">
              <a16:creationId xmlns:a16="http://schemas.microsoft.com/office/drawing/2014/main" id="{FB36FFC8-0256-4282-BD59-9F8A988254F7}"/>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67721</xdr:rowOff>
    </xdr:from>
    <xdr:ext cx="534377" cy="259045"/>
    <xdr:sp macro="" textlink="">
      <xdr:nvSpPr>
        <xdr:cNvPr id="144" name="n_2aveValue【道路】&#10;一人当たり延長">
          <a:extLst>
            <a:ext uri="{FF2B5EF4-FFF2-40B4-BE49-F238E27FC236}">
              <a16:creationId xmlns:a16="http://schemas.microsoft.com/office/drawing/2014/main" id="{3EF47279-DE4C-4D7D-87AE-1D2CEBADB77D}"/>
            </a:ext>
          </a:extLst>
        </xdr:cNvPr>
        <xdr:cNvSpPr txBox="1"/>
      </xdr:nvSpPr>
      <xdr:spPr>
        <a:xfrm>
          <a:off x="8483111" y="641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165284</xdr:rowOff>
    </xdr:from>
    <xdr:ext cx="534377" cy="259045"/>
    <xdr:sp macro="" textlink="">
      <xdr:nvSpPr>
        <xdr:cNvPr id="145" name="n_3aveValue【道路】&#10;一人当たり延長">
          <a:extLst>
            <a:ext uri="{FF2B5EF4-FFF2-40B4-BE49-F238E27FC236}">
              <a16:creationId xmlns:a16="http://schemas.microsoft.com/office/drawing/2014/main" id="{1D6426C3-7631-4458-AC42-FEC37F117564}"/>
            </a:ext>
          </a:extLst>
        </xdr:cNvPr>
        <xdr:cNvSpPr txBox="1"/>
      </xdr:nvSpPr>
      <xdr:spPr>
        <a:xfrm>
          <a:off x="7594111" y="63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7298</xdr:rowOff>
    </xdr:from>
    <xdr:ext cx="534377" cy="259045"/>
    <xdr:sp macro="" textlink="">
      <xdr:nvSpPr>
        <xdr:cNvPr id="146" name="n_4aveValue【道路】&#10;一人当たり延長">
          <a:extLst>
            <a:ext uri="{FF2B5EF4-FFF2-40B4-BE49-F238E27FC236}">
              <a16:creationId xmlns:a16="http://schemas.microsoft.com/office/drawing/2014/main" id="{D67C8AB6-7EFA-4700-AF61-E457E420B186}"/>
            </a:ext>
          </a:extLst>
        </xdr:cNvPr>
        <xdr:cNvSpPr txBox="1"/>
      </xdr:nvSpPr>
      <xdr:spPr>
        <a:xfrm>
          <a:off x="6705111" y="583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147919</xdr:rowOff>
    </xdr:from>
    <xdr:ext cx="534377" cy="259045"/>
    <xdr:sp macro="" textlink="">
      <xdr:nvSpPr>
        <xdr:cNvPr id="147" name="n_1mainValue【道路】&#10;一人当たり延長">
          <a:extLst>
            <a:ext uri="{FF2B5EF4-FFF2-40B4-BE49-F238E27FC236}">
              <a16:creationId xmlns:a16="http://schemas.microsoft.com/office/drawing/2014/main" id="{8AFC63E1-C6AB-42BA-854E-9FD23763ECA3}"/>
            </a:ext>
          </a:extLst>
        </xdr:cNvPr>
        <xdr:cNvSpPr txBox="1"/>
      </xdr:nvSpPr>
      <xdr:spPr>
        <a:xfrm>
          <a:off x="9359411" y="580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15184</xdr:rowOff>
    </xdr:from>
    <xdr:ext cx="534377" cy="259045"/>
    <xdr:sp macro="" textlink="">
      <xdr:nvSpPr>
        <xdr:cNvPr id="148" name="n_2mainValue【道路】&#10;一人当たり延長">
          <a:extLst>
            <a:ext uri="{FF2B5EF4-FFF2-40B4-BE49-F238E27FC236}">
              <a16:creationId xmlns:a16="http://schemas.microsoft.com/office/drawing/2014/main" id="{C0A9B4E7-3470-4DAF-B443-780B558C65D4}"/>
            </a:ext>
          </a:extLst>
        </xdr:cNvPr>
        <xdr:cNvSpPr txBox="1"/>
      </xdr:nvSpPr>
      <xdr:spPr>
        <a:xfrm>
          <a:off x="8483111" y="58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53655</xdr:rowOff>
    </xdr:from>
    <xdr:ext cx="534377" cy="259045"/>
    <xdr:sp macro="" textlink="">
      <xdr:nvSpPr>
        <xdr:cNvPr id="149" name="n_3mainValue【道路】&#10;一人当たり延長">
          <a:extLst>
            <a:ext uri="{FF2B5EF4-FFF2-40B4-BE49-F238E27FC236}">
              <a16:creationId xmlns:a16="http://schemas.microsoft.com/office/drawing/2014/main" id="{A1F8DA80-1D16-4923-BB60-E7FCFDF54254}"/>
            </a:ext>
          </a:extLst>
        </xdr:cNvPr>
        <xdr:cNvSpPr txBox="1"/>
      </xdr:nvSpPr>
      <xdr:spPr>
        <a:xfrm>
          <a:off x="7594111" y="58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63851</xdr:rowOff>
    </xdr:from>
    <xdr:ext cx="534377" cy="259045"/>
    <xdr:sp macro="" textlink="">
      <xdr:nvSpPr>
        <xdr:cNvPr id="150" name="n_4mainValue【道路】&#10;一人当たり延長">
          <a:extLst>
            <a:ext uri="{FF2B5EF4-FFF2-40B4-BE49-F238E27FC236}">
              <a16:creationId xmlns:a16="http://schemas.microsoft.com/office/drawing/2014/main" id="{D8EAAC94-F92A-41CB-858D-0B6B86AAFDDB}"/>
            </a:ext>
          </a:extLst>
        </xdr:cNvPr>
        <xdr:cNvSpPr txBox="1"/>
      </xdr:nvSpPr>
      <xdr:spPr>
        <a:xfrm>
          <a:off x="6705111" y="623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4C3DE0A-30CC-4FB7-BF93-B137CBF0A3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B5480C7-D985-4AE1-B27E-7A3820DA42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E48D1E6-1259-40F7-B92C-AAC6670D08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41FF5E4-3A54-4A19-ABEE-F1250A6E05F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92236F2-00B3-43CB-ABC2-990C0AC2270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6B807EE-23BA-4DEB-A465-77269BCC5E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2F1EB22-294D-4CF2-987F-507EAA0EF2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59C890F-82BB-4C46-9004-0ED869E304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645905C-B92D-4D2C-9F0B-8D360BAF43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237D001-22B9-4F24-B4D5-5B534C0684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C42D103-55A0-445F-8DAA-4F2E5F2A667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B6F47386-3037-40F6-AA6D-DBB0518B6E8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CDBBDA38-ADA4-4F0B-817D-C1A2239411B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B9A26690-CF92-4654-A561-D4D27FDB801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E49BB974-3BA2-4671-B451-57DF4449E13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6447B91B-547B-4971-B361-F41F691EC5F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2FE9B84F-CC85-434A-B16E-5011061D7F2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B63566DF-3FB5-4F02-B5C0-2F3FC0E5F75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396CC134-FB23-4CE5-B57B-E2B4E355EB9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8572079F-025E-4C27-BE0A-3E4EC5BE437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2491E934-3226-4471-B2E0-779392F51CA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44208C37-0AE2-499A-AF6F-A183A37649F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23D7BBD-99D8-48DD-8DB6-98B38C63661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AE9E4636-77E3-45B2-AF5D-6F480EDA45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11098E06-548B-4BAA-889F-1F6832F2128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EACE29A1-786B-4DBA-895D-120BF3A1A6DA}"/>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00942AF0-8FB4-4379-9139-DE90C9E40317}"/>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BA08A488-78CB-4723-BEB5-9E5C29077D61}"/>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69FCCD2C-0413-4E02-8682-D469BCFA8D81}"/>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4341B62E-B5F8-4C18-9F6F-E6A7B7C2D8C7}"/>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AF79E46E-9063-44AF-B9AF-779EE9E2F809}"/>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D9533E4D-B854-4A84-91AB-C367A39D6977}"/>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952888F8-604D-49D5-8E50-A2D186525DC4}"/>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4" name="フローチャート: 判断 183">
          <a:extLst>
            <a:ext uri="{FF2B5EF4-FFF2-40B4-BE49-F238E27FC236}">
              <a16:creationId xmlns:a16="http://schemas.microsoft.com/office/drawing/2014/main" id="{B7FDD5DA-713B-4E43-B9D7-7289AAA6E622}"/>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5" name="フローチャート: 判断 184">
          <a:extLst>
            <a:ext uri="{FF2B5EF4-FFF2-40B4-BE49-F238E27FC236}">
              <a16:creationId xmlns:a16="http://schemas.microsoft.com/office/drawing/2014/main" id="{2F8F04DA-1F89-432A-9DD8-7D0D0DED638F}"/>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6" name="フローチャート: 判断 185">
          <a:extLst>
            <a:ext uri="{FF2B5EF4-FFF2-40B4-BE49-F238E27FC236}">
              <a16:creationId xmlns:a16="http://schemas.microsoft.com/office/drawing/2014/main" id="{59C7C4FD-2800-42B8-823C-F7589810F25C}"/>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B5C40C5-20C1-4157-95DB-5588471C0C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198083A-6A8C-408F-96E5-A2D5DEC8CE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26EE7F9-4B1F-4120-8CFD-C8E152D9E9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41F824B-9F57-4C13-97B3-57EDFF360D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143F583A-2E74-4992-B0BE-64FE9933EFB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61867</xdr:rowOff>
    </xdr:from>
    <xdr:to>
      <xdr:col>24</xdr:col>
      <xdr:colOff>114300</xdr:colOff>
      <xdr:row>61</xdr:row>
      <xdr:rowOff>163467</xdr:rowOff>
    </xdr:to>
    <xdr:sp macro="" textlink="">
      <xdr:nvSpPr>
        <xdr:cNvPr id="192" name="楕円 191">
          <a:extLst>
            <a:ext uri="{FF2B5EF4-FFF2-40B4-BE49-F238E27FC236}">
              <a16:creationId xmlns:a16="http://schemas.microsoft.com/office/drawing/2014/main" id="{6A2E7880-2EEF-41CB-BAAC-BEE328C1A4E2}"/>
            </a:ext>
          </a:extLst>
        </xdr:cNvPr>
        <xdr:cNvSpPr/>
      </xdr:nvSpPr>
      <xdr:spPr>
        <a:xfrm>
          <a:off x="4584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40294</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CACF36B9-9DAB-4C22-8C6E-611F243A36E9}"/>
            </a:ext>
          </a:extLst>
        </xdr:cNvPr>
        <xdr:cNvSpPr txBox="1"/>
      </xdr:nvSpPr>
      <xdr:spPr>
        <a:xfrm>
          <a:off x="4673600"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4" name="楕円 193">
          <a:extLst>
            <a:ext uri="{FF2B5EF4-FFF2-40B4-BE49-F238E27FC236}">
              <a16:creationId xmlns:a16="http://schemas.microsoft.com/office/drawing/2014/main" id="{88E9D111-AD14-4D64-AA5E-680FD1C48EFD}"/>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112667</xdr:rowOff>
    </xdr:to>
    <xdr:cxnSp macro="">
      <xdr:nvCxnSpPr>
        <xdr:cNvPr id="195" name="直線コネクタ 194">
          <a:extLst>
            <a:ext uri="{FF2B5EF4-FFF2-40B4-BE49-F238E27FC236}">
              <a16:creationId xmlns:a16="http://schemas.microsoft.com/office/drawing/2014/main" id="{D0FAE149-DB9C-40F5-885C-487725167AA8}"/>
            </a:ext>
          </a:extLst>
        </xdr:cNvPr>
        <xdr:cNvCxnSpPr/>
      </xdr:nvCxnSpPr>
      <xdr:spPr>
        <a:xfrm>
          <a:off x="3797300" y="1054989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9616</xdr:rowOff>
    </xdr:from>
    <xdr:to>
      <xdr:col>15</xdr:col>
      <xdr:colOff>101600</xdr:colOff>
      <xdr:row>61</xdr:row>
      <xdr:rowOff>111216</xdr:rowOff>
    </xdr:to>
    <xdr:sp macro="" textlink="">
      <xdr:nvSpPr>
        <xdr:cNvPr id="196" name="楕円 195">
          <a:extLst>
            <a:ext uri="{FF2B5EF4-FFF2-40B4-BE49-F238E27FC236}">
              <a16:creationId xmlns:a16="http://schemas.microsoft.com/office/drawing/2014/main" id="{5961EF38-298D-482F-8020-A953400B19C3}"/>
            </a:ext>
          </a:extLst>
        </xdr:cNvPr>
        <xdr:cNvSpPr/>
      </xdr:nvSpPr>
      <xdr:spPr>
        <a:xfrm>
          <a:off x="2857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91440</xdr:rowOff>
    </xdr:to>
    <xdr:cxnSp macro="">
      <xdr:nvCxnSpPr>
        <xdr:cNvPr id="197" name="直線コネクタ 196">
          <a:extLst>
            <a:ext uri="{FF2B5EF4-FFF2-40B4-BE49-F238E27FC236}">
              <a16:creationId xmlns:a16="http://schemas.microsoft.com/office/drawing/2014/main" id="{BE443380-36D7-40C6-A45A-01F3BBDAA8B3}"/>
            </a:ext>
          </a:extLst>
        </xdr:cNvPr>
        <xdr:cNvCxnSpPr/>
      </xdr:nvCxnSpPr>
      <xdr:spPr>
        <a:xfrm>
          <a:off x="2908300" y="105188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98" name="楕円 197">
          <a:extLst>
            <a:ext uri="{FF2B5EF4-FFF2-40B4-BE49-F238E27FC236}">
              <a16:creationId xmlns:a16="http://schemas.microsoft.com/office/drawing/2014/main" id="{CC07FCA9-726D-46AD-BE43-67D86B89D8B6}"/>
            </a:ext>
          </a:extLst>
        </xdr:cNvPr>
        <xdr:cNvSpPr/>
      </xdr:nvSpPr>
      <xdr:spPr>
        <a:xfrm>
          <a:off x="1968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37556</xdr:rowOff>
    </xdr:from>
    <xdr:to>
      <xdr:col>15</xdr:col>
      <xdr:colOff>50800</xdr:colOff>
      <xdr:row>61</xdr:row>
      <xdr:rowOff>60416</xdr:rowOff>
    </xdr:to>
    <xdr:cxnSp macro="">
      <xdr:nvCxnSpPr>
        <xdr:cNvPr id="199" name="直線コネクタ 198">
          <a:extLst>
            <a:ext uri="{FF2B5EF4-FFF2-40B4-BE49-F238E27FC236}">
              <a16:creationId xmlns:a16="http://schemas.microsoft.com/office/drawing/2014/main" id="{87C1932E-EC58-4320-8781-4C37F29829D1}"/>
            </a:ext>
          </a:extLst>
        </xdr:cNvPr>
        <xdr:cNvCxnSpPr/>
      </xdr:nvCxnSpPr>
      <xdr:spPr>
        <a:xfrm>
          <a:off x="2019300" y="104960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200" name="楕円 199">
          <a:extLst>
            <a:ext uri="{FF2B5EF4-FFF2-40B4-BE49-F238E27FC236}">
              <a16:creationId xmlns:a16="http://schemas.microsoft.com/office/drawing/2014/main" id="{1AEBF843-4051-4DBD-9B9B-9408E3067B94}"/>
            </a:ext>
          </a:extLst>
        </xdr:cNvPr>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37556</xdr:rowOff>
    </xdr:to>
    <xdr:cxnSp macro="">
      <xdr:nvCxnSpPr>
        <xdr:cNvPr id="201" name="直線コネクタ 200">
          <a:extLst>
            <a:ext uri="{FF2B5EF4-FFF2-40B4-BE49-F238E27FC236}">
              <a16:creationId xmlns:a16="http://schemas.microsoft.com/office/drawing/2014/main" id="{2C00F96A-55E6-40DD-BC6D-A0BCA045AA48}"/>
            </a:ext>
          </a:extLst>
        </xdr:cNvPr>
        <xdr:cNvCxnSpPr/>
      </xdr:nvCxnSpPr>
      <xdr:spPr>
        <a:xfrm>
          <a:off x="1130300" y="10469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C8BB52D8-F472-4150-8CBD-1B942AB52781}"/>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74A1C78D-B598-4409-9635-C4B172D431C7}"/>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E39492AC-5D06-417A-BF0D-DD315DEBA3BB}"/>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39365406-D7C8-4802-81A5-C681CC94519E}"/>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8CF474D8-9D0E-4D17-870F-55344134C8F1}"/>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98CA30B2-6D97-4056-92FA-7C173BDBC15C}"/>
            </a:ext>
          </a:extLst>
        </xdr:cNvPr>
        <xdr:cNvSpPr txBox="1"/>
      </xdr:nvSpPr>
      <xdr:spPr>
        <a:xfrm>
          <a:off x="2705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79483</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9A68AA07-DDF7-4082-A83F-4B3C4EA96D2E}"/>
            </a:ext>
          </a:extLst>
        </xdr:cNvPr>
        <xdr:cNvSpPr txBox="1"/>
      </xdr:nvSpPr>
      <xdr:spPr>
        <a:xfrm>
          <a:off x="1816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E2C424CE-8DB8-4E18-83D5-94805913DD00}"/>
            </a:ext>
          </a:extLst>
        </xdr:cNvPr>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1E363DE5-D747-43F6-BABC-BB53B74B80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8484244-9371-4F71-BEDB-49E2FCFE484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777C0D93-7C3E-4E1B-B72D-8AF38ECC81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556932-45D6-4B11-9016-D01D43171A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0929296-48EA-43AC-916D-243E051B7D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C9096CA1-1148-4350-921E-9FBBCCCF18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3AFED6C4-E986-40D0-BD32-7212375FE1E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6B5D0F41-965E-43E8-8EB9-107B14E107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90F8E00D-2ED9-48EC-A072-562D5E6A20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605C8017-7867-4FE0-8126-84F0A61A7E8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ECA64A21-7DA3-4A1D-8F97-A230F819181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5B887356-1435-45AF-A203-A62B2DBD28E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2C38CA9C-CCFC-42C6-B21D-B738CF58AC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C3E0D15A-6BC6-4928-831C-514F8014649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3CCCD8D5-DDA4-4568-94D6-A153319FC24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3874CBFD-5334-4F90-A5D5-E3BA56A9159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7BA2E7AF-3346-4714-88FA-E23F6088D57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A3142A71-13A6-40F0-98CC-99603A7263D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BE8FB42C-4213-4C37-9593-E1CFCEF317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A7D42707-DF31-47A8-8C52-E3D8C5AFE4E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40906643-890C-44A5-BC90-4A6D90BD3B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91C2FB5F-DBA9-4B30-B37A-8CF372C161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BE7124E7-336A-41D4-B97E-BD24409B0B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95BAF126-76F1-4B10-85E8-02FA9A743EB0}"/>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1761F0FA-A500-4D79-840A-67B503B17F83}"/>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DC5876BD-5BDE-48FB-AED4-61E1172027B4}"/>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F2FA04CC-F9E1-4576-AF24-93C58EDD0B6D}"/>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7EDC906D-C303-4436-A637-B564A2CB36F7}"/>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B23F9E38-F6B2-4C67-AE8D-A33D528BA8D4}"/>
            </a:ext>
          </a:extLst>
        </xdr:cNvPr>
        <xdr:cNvSpPr txBox="1"/>
      </xdr:nvSpPr>
      <xdr:spPr>
        <a:xfrm>
          <a:off x="10515600" y="1073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DE8AF98C-3AAD-4FE4-9EA1-EC8610CFB875}"/>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3614F2E4-807F-4A0F-B771-FA5D826EEA44}"/>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41" name="フローチャート: 判断 240">
          <a:extLst>
            <a:ext uri="{FF2B5EF4-FFF2-40B4-BE49-F238E27FC236}">
              <a16:creationId xmlns:a16="http://schemas.microsoft.com/office/drawing/2014/main" id="{495627F8-B78F-4DC4-B5E8-FFBC233F39CC}"/>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42" name="フローチャート: 判断 241">
          <a:extLst>
            <a:ext uri="{FF2B5EF4-FFF2-40B4-BE49-F238E27FC236}">
              <a16:creationId xmlns:a16="http://schemas.microsoft.com/office/drawing/2014/main" id="{8308EB4A-ACD1-48D1-BE55-2365FFC5C63C}"/>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3" name="フローチャート: 判断 242">
          <a:extLst>
            <a:ext uri="{FF2B5EF4-FFF2-40B4-BE49-F238E27FC236}">
              <a16:creationId xmlns:a16="http://schemas.microsoft.com/office/drawing/2014/main" id="{E31590F0-143C-4EBC-B8E3-7B498260DEF9}"/>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D71E35-C835-4593-B119-AF781AE368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1EEB743-EB46-4F0E-B973-5984A1ECE5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6166A03-803E-47C5-B94C-73DF7BE9DE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32D6D33-F188-44DF-A193-DC9F3AED42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BC3A62C3-CADA-4393-9044-287D3A2E02D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719</xdr:rowOff>
    </xdr:from>
    <xdr:to>
      <xdr:col>55</xdr:col>
      <xdr:colOff>50800</xdr:colOff>
      <xdr:row>61</xdr:row>
      <xdr:rowOff>102319</xdr:rowOff>
    </xdr:to>
    <xdr:sp macro="" textlink="">
      <xdr:nvSpPr>
        <xdr:cNvPr id="249" name="楕円 248">
          <a:extLst>
            <a:ext uri="{FF2B5EF4-FFF2-40B4-BE49-F238E27FC236}">
              <a16:creationId xmlns:a16="http://schemas.microsoft.com/office/drawing/2014/main" id="{77A852CB-DE72-4A3D-82E1-B377D619ED77}"/>
            </a:ext>
          </a:extLst>
        </xdr:cNvPr>
        <xdr:cNvSpPr/>
      </xdr:nvSpPr>
      <xdr:spPr>
        <a:xfrm>
          <a:off x="10426700" y="104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23596</xdr:rowOff>
    </xdr:from>
    <xdr:ext cx="690189" cy="259045"/>
    <xdr:sp macro="" textlink="">
      <xdr:nvSpPr>
        <xdr:cNvPr id="250" name="【橋りょう・トンネル】&#10;一人当たり有形固定資産（償却資産）額該当値テキスト">
          <a:extLst>
            <a:ext uri="{FF2B5EF4-FFF2-40B4-BE49-F238E27FC236}">
              <a16:creationId xmlns:a16="http://schemas.microsoft.com/office/drawing/2014/main" id="{6EFCA68D-6605-4B35-9D7D-EC1EA39A2807}"/>
            </a:ext>
          </a:extLst>
        </xdr:cNvPr>
        <xdr:cNvSpPr txBox="1"/>
      </xdr:nvSpPr>
      <xdr:spPr>
        <a:xfrm>
          <a:off x="10515600" y="10310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20477</xdr:rowOff>
    </xdr:from>
    <xdr:to>
      <xdr:col>50</xdr:col>
      <xdr:colOff>165100</xdr:colOff>
      <xdr:row>61</xdr:row>
      <xdr:rowOff>122077</xdr:rowOff>
    </xdr:to>
    <xdr:sp macro="" textlink="">
      <xdr:nvSpPr>
        <xdr:cNvPr id="251" name="楕円 250">
          <a:extLst>
            <a:ext uri="{FF2B5EF4-FFF2-40B4-BE49-F238E27FC236}">
              <a16:creationId xmlns:a16="http://schemas.microsoft.com/office/drawing/2014/main" id="{32708A28-0CDA-4B59-946E-7D2B28404BB6}"/>
            </a:ext>
          </a:extLst>
        </xdr:cNvPr>
        <xdr:cNvSpPr/>
      </xdr:nvSpPr>
      <xdr:spPr>
        <a:xfrm>
          <a:off x="9588500" y="1047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51519</xdr:rowOff>
    </xdr:from>
    <xdr:to>
      <xdr:col>55</xdr:col>
      <xdr:colOff>0</xdr:colOff>
      <xdr:row>61</xdr:row>
      <xdr:rowOff>71277</xdr:rowOff>
    </xdr:to>
    <xdr:cxnSp macro="">
      <xdr:nvCxnSpPr>
        <xdr:cNvPr id="252" name="直線コネクタ 251">
          <a:extLst>
            <a:ext uri="{FF2B5EF4-FFF2-40B4-BE49-F238E27FC236}">
              <a16:creationId xmlns:a16="http://schemas.microsoft.com/office/drawing/2014/main" id="{1AF02951-2FC3-4668-8A68-3D940BFE2AFC}"/>
            </a:ext>
          </a:extLst>
        </xdr:cNvPr>
        <xdr:cNvCxnSpPr/>
      </xdr:nvCxnSpPr>
      <xdr:spPr>
        <a:xfrm flipV="1">
          <a:off x="9639300" y="10509969"/>
          <a:ext cx="8382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70762</xdr:rowOff>
    </xdr:from>
    <xdr:to>
      <xdr:col>46</xdr:col>
      <xdr:colOff>38100</xdr:colOff>
      <xdr:row>62</xdr:row>
      <xdr:rowOff>912</xdr:rowOff>
    </xdr:to>
    <xdr:sp macro="" textlink="">
      <xdr:nvSpPr>
        <xdr:cNvPr id="253" name="楕円 252">
          <a:extLst>
            <a:ext uri="{FF2B5EF4-FFF2-40B4-BE49-F238E27FC236}">
              <a16:creationId xmlns:a16="http://schemas.microsoft.com/office/drawing/2014/main" id="{E4BF3B6D-A563-4526-99AD-D9DC9B6AF583}"/>
            </a:ext>
          </a:extLst>
        </xdr:cNvPr>
        <xdr:cNvSpPr/>
      </xdr:nvSpPr>
      <xdr:spPr>
        <a:xfrm>
          <a:off x="8699500" y="1052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71277</xdr:rowOff>
    </xdr:from>
    <xdr:to>
      <xdr:col>50</xdr:col>
      <xdr:colOff>114300</xdr:colOff>
      <xdr:row>61</xdr:row>
      <xdr:rowOff>121562</xdr:rowOff>
    </xdr:to>
    <xdr:cxnSp macro="">
      <xdr:nvCxnSpPr>
        <xdr:cNvPr id="254" name="直線コネクタ 253">
          <a:extLst>
            <a:ext uri="{FF2B5EF4-FFF2-40B4-BE49-F238E27FC236}">
              <a16:creationId xmlns:a16="http://schemas.microsoft.com/office/drawing/2014/main" id="{2EA7F7CE-9B03-4C60-9F6C-581677F355AF}"/>
            </a:ext>
          </a:extLst>
        </xdr:cNvPr>
        <xdr:cNvCxnSpPr/>
      </xdr:nvCxnSpPr>
      <xdr:spPr>
        <a:xfrm flipV="1">
          <a:off x="8750300" y="10529727"/>
          <a:ext cx="889000" cy="5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86968</xdr:rowOff>
    </xdr:from>
    <xdr:to>
      <xdr:col>41</xdr:col>
      <xdr:colOff>101600</xdr:colOff>
      <xdr:row>62</xdr:row>
      <xdr:rowOff>17118</xdr:rowOff>
    </xdr:to>
    <xdr:sp macro="" textlink="">
      <xdr:nvSpPr>
        <xdr:cNvPr id="255" name="楕円 254">
          <a:extLst>
            <a:ext uri="{FF2B5EF4-FFF2-40B4-BE49-F238E27FC236}">
              <a16:creationId xmlns:a16="http://schemas.microsoft.com/office/drawing/2014/main" id="{69D73A19-C194-46E6-A29B-E6CA09433ACB}"/>
            </a:ext>
          </a:extLst>
        </xdr:cNvPr>
        <xdr:cNvSpPr/>
      </xdr:nvSpPr>
      <xdr:spPr>
        <a:xfrm>
          <a:off x="7810500" y="1054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121562</xdr:rowOff>
    </xdr:from>
    <xdr:to>
      <xdr:col>45</xdr:col>
      <xdr:colOff>177800</xdr:colOff>
      <xdr:row>61</xdr:row>
      <xdr:rowOff>137768</xdr:rowOff>
    </xdr:to>
    <xdr:cxnSp macro="">
      <xdr:nvCxnSpPr>
        <xdr:cNvPr id="256" name="直線コネクタ 255">
          <a:extLst>
            <a:ext uri="{FF2B5EF4-FFF2-40B4-BE49-F238E27FC236}">
              <a16:creationId xmlns:a16="http://schemas.microsoft.com/office/drawing/2014/main" id="{9344A708-E05F-4A43-8F00-53B05DBB1CD5}"/>
            </a:ext>
          </a:extLst>
        </xdr:cNvPr>
        <xdr:cNvCxnSpPr/>
      </xdr:nvCxnSpPr>
      <xdr:spPr>
        <a:xfrm flipV="1">
          <a:off x="7861300" y="10580012"/>
          <a:ext cx="889000" cy="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98953</xdr:rowOff>
    </xdr:from>
    <xdr:to>
      <xdr:col>36</xdr:col>
      <xdr:colOff>165100</xdr:colOff>
      <xdr:row>62</xdr:row>
      <xdr:rowOff>29103</xdr:rowOff>
    </xdr:to>
    <xdr:sp macro="" textlink="">
      <xdr:nvSpPr>
        <xdr:cNvPr id="257" name="楕円 256">
          <a:extLst>
            <a:ext uri="{FF2B5EF4-FFF2-40B4-BE49-F238E27FC236}">
              <a16:creationId xmlns:a16="http://schemas.microsoft.com/office/drawing/2014/main" id="{4751DE4F-88B6-4BCE-9227-CD62BB15E9C6}"/>
            </a:ext>
          </a:extLst>
        </xdr:cNvPr>
        <xdr:cNvSpPr/>
      </xdr:nvSpPr>
      <xdr:spPr>
        <a:xfrm>
          <a:off x="6921500" y="105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137768</xdr:rowOff>
    </xdr:from>
    <xdr:to>
      <xdr:col>41</xdr:col>
      <xdr:colOff>50800</xdr:colOff>
      <xdr:row>61</xdr:row>
      <xdr:rowOff>149753</xdr:rowOff>
    </xdr:to>
    <xdr:cxnSp macro="">
      <xdr:nvCxnSpPr>
        <xdr:cNvPr id="258" name="直線コネクタ 257">
          <a:extLst>
            <a:ext uri="{FF2B5EF4-FFF2-40B4-BE49-F238E27FC236}">
              <a16:creationId xmlns:a16="http://schemas.microsoft.com/office/drawing/2014/main" id="{3EDD6752-AD34-4C12-870B-EDD61F3EEC0F}"/>
            </a:ext>
          </a:extLst>
        </xdr:cNvPr>
        <xdr:cNvCxnSpPr/>
      </xdr:nvCxnSpPr>
      <xdr:spPr>
        <a:xfrm flipV="1">
          <a:off x="6972300" y="10596218"/>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61093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D7C1D243-4CE5-4BA4-8DF4-E6F2A2296C45}"/>
            </a:ext>
          </a:extLst>
        </xdr:cNvPr>
        <xdr:cNvSpPr txBox="1"/>
      </xdr:nvSpPr>
      <xdr:spPr>
        <a:xfrm>
          <a:off x="93270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141893</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13E230EE-C9D6-4F4F-9645-415527C40D41}"/>
            </a:ext>
          </a:extLst>
        </xdr:cNvPr>
        <xdr:cNvSpPr txBox="1"/>
      </xdr:nvSpPr>
      <xdr:spPr>
        <a:xfrm>
          <a:off x="8450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101257</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C5F5EDEE-88F4-4EF4-BCAD-1D9C9F1BD04A}"/>
            </a:ext>
          </a:extLst>
        </xdr:cNvPr>
        <xdr:cNvSpPr txBox="1"/>
      </xdr:nvSpPr>
      <xdr:spPr>
        <a:xfrm>
          <a:off x="75617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109564</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46123AF9-7FE1-42F3-97ED-AA10240D6AB6}"/>
            </a:ext>
          </a:extLst>
        </xdr:cNvPr>
        <xdr:cNvSpPr txBox="1"/>
      </xdr:nvSpPr>
      <xdr:spPr>
        <a:xfrm>
          <a:off x="6672795" y="1073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138604</xdr:rowOff>
    </xdr:from>
    <xdr:ext cx="690189" cy="259045"/>
    <xdr:sp macro="" textlink="">
      <xdr:nvSpPr>
        <xdr:cNvPr id="263" name="n_1mainValue【橋りょう・トンネル】&#10;一人当たり有形固定資産（償却資産）額">
          <a:extLst>
            <a:ext uri="{FF2B5EF4-FFF2-40B4-BE49-F238E27FC236}">
              <a16:creationId xmlns:a16="http://schemas.microsoft.com/office/drawing/2014/main" id="{79B3DA18-E80A-4112-95EB-0F23F90D1534}"/>
            </a:ext>
          </a:extLst>
        </xdr:cNvPr>
        <xdr:cNvSpPr txBox="1"/>
      </xdr:nvSpPr>
      <xdr:spPr>
        <a:xfrm>
          <a:off x="9281505" y="102541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17439</xdr:rowOff>
    </xdr:from>
    <xdr:ext cx="690189" cy="259045"/>
    <xdr:sp macro="" textlink="">
      <xdr:nvSpPr>
        <xdr:cNvPr id="264" name="n_2mainValue【橋りょう・トンネル】&#10;一人当たり有形固定資産（償却資産）額">
          <a:extLst>
            <a:ext uri="{FF2B5EF4-FFF2-40B4-BE49-F238E27FC236}">
              <a16:creationId xmlns:a16="http://schemas.microsoft.com/office/drawing/2014/main" id="{263B59D7-0809-40AE-86BA-343A8129D4F7}"/>
            </a:ext>
          </a:extLst>
        </xdr:cNvPr>
        <xdr:cNvSpPr txBox="1"/>
      </xdr:nvSpPr>
      <xdr:spPr>
        <a:xfrm>
          <a:off x="8405205" y="10304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33645</xdr:rowOff>
    </xdr:from>
    <xdr:ext cx="690189" cy="259045"/>
    <xdr:sp macro="" textlink="">
      <xdr:nvSpPr>
        <xdr:cNvPr id="265" name="n_3mainValue【橋りょう・トンネル】&#10;一人当たり有形固定資産（償却資産）額">
          <a:extLst>
            <a:ext uri="{FF2B5EF4-FFF2-40B4-BE49-F238E27FC236}">
              <a16:creationId xmlns:a16="http://schemas.microsoft.com/office/drawing/2014/main" id="{1A406DB2-D5A6-4C7A-A116-8E849C1587CE}"/>
            </a:ext>
          </a:extLst>
        </xdr:cNvPr>
        <xdr:cNvSpPr txBox="1"/>
      </xdr:nvSpPr>
      <xdr:spPr>
        <a:xfrm>
          <a:off x="7516205" y="103206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45630</xdr:rowOff>
    </xdr:from>
    <xdr:ext cx="690189" cy="259045"/>
    <xdr:sp macro="" textlink="">
      <xdr:nvSpPr>
        <xdr:cNvPr id="266" name="n_4mainValue【橋りょう・トンネル】&#10;一人当たり有形固定資産（償却資産）額">
          <a:extLst>
            <a:ext uri="{FF2B5EF4-FFF2-40B4-BE49-F238E27FC236}">
              <a16:creationId xmlns:a16="http://schemas.microsoft.com/office/drawing/2014/main" id="{6718312B-D793-4F91-8B93-B049A0BF09BE}"/>
            </a:ext>
          </a:extLst>
        </xdr:cNvPr>
        <xdr:cNvSpPr txBox="1"/>
      </xdr:nvSpPr>
      <xdr:spPr>
        <a:xfrm>
          <a:off x="6627205" y="10332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BD64864A-2236-4F90-A7FD-2D33EEBB10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1CC93335-1F30-4286-8E1A-239637D4C1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213FACFA-5B7A-4825-B8E9-89F8F16628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65C30EF0-6D37-4417-BDB3-658756D7D9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1406F90-6A89-4EBB-A250-B9269C6185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194B6301-FF98-48A1-B11A-3CBB78E5026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6DE986C7-A4C0-4B28-AAE3-BAF23C7857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3765846E-543C-47BE-A5FD-5963023C78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CD4D5071-CDFF-4BCF-811E-65B812E2F3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D7E1A758-9E75-4C51-A600-E51D0A439E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305D0ED1-156B-4978-9DC5-7226A56A0F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5FDCA489-8385-4F47-A202-EB64D69D409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AB3D91D6-5A98-45C9-8DFC-6558C735BDC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B8726428-D7EC-42D8-9577-BF4A923F45A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3C6A4CFA-4C92-46F3-81FC-69FA906522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425D21F1-C861-4245-BE71-F0B5F916BD9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F38DD327-D53C-405F-B4DD-0B9E5F7E2D6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94EFC95E-B648-4F5E-B488-079B0A4D316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FB78388F-1B25-4557-B676-1F45EC78EAE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2D8CFB1F-B584-4A24-B790-DD264DE7419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3FBF3F27-237D-4AD2-BE47-65FCAB234D7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6C78B73C-1A74-4C23-B128-C3A3BCBC67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5B85FE31-92AE-4D81-98D1-CFA62BB7CC2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EE97CCB8-25E6-49FB-98CB-3FBFABEFD1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19821465-8BC0-4126-9F55-C7945F2BA7F6}"/>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DFD95CD1-776D-465B-BDE5-45CE4818420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27ACBB65-C547-4F5A-87E7-4C3923614F2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DCA4D267-F195-45DE-BE76-9FDDFDDB6343}"/>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D68ED6D5-FF17-4897-8E55-EB7F76792D43}"/>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C05B4566-C356-49C9-AFA5-1A4EFA8008C7}"/>
            </a:ext>
          </a:extLst>
        </xdr:cNvPr>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176856D7-6ED6-4A66-BE3E-F09042C58F7A}"/>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67C1D25A-F6CD-4291-86A0-3E97A500A85B}"/>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9" name="フローチャート: 判断 298">
          <a:extLst>
            <a:ext uri="{FF2B5EF4-FFF2-40B4-BE49-F238E27FC236}">
              <a16:creationId xmlns:a16="http://schemas.microsoft.com/office/drawing/2014/main" id="{38F52376-55EA-4390-AC47-3AD1E6CDFDB2}"/>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300" name="フローチャート: 判断 299">
          <a:extLst>
            <a:ext uri="{FF2B5EF4-FFF2-40B4-BE49-F238E27FC236}">
              <a16:creationId xmlns:a16="http://schemas.microsoft.com/office/drawing/2014/main" id="{AC95B790-AAF5-4041-BE2F-67B91E0D93D8}"/>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1" name="フローチャート: 判断 300">
          <a:extLst>
            <a:ext uri="{FF2B5EF4-FFF2-40B4-BE49-F238E27FC236}">
              <a16:creationId xmlns:a16="http://schemas.microsoft.com/office/drawing/2014/main" id="{C586EB9E-BECC-40E0-A28C-DB3FF250BA2E}"/>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28DE741-327B-438B-BC28-B805685C9C5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BEA9B6F-C8DE-4A64-A905-286F2B958D4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039D657-9A36-4D47-9F37-F2D8D15687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3CC4145-7AA1-493E-900E-BEA776887A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E267ED3-B901-4BD2-B855-610B9AA8572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307" name="楕円 306">
          <a:extLst>
            <a:ext uri="{FF2B5EF4-FFF2-40B4-BE49-F238E27FC236}">
              <a16:creationId xmlns:a16="http://schemas.microsoft.com/office/drawing/2014/main" id="{7D813B0E-B5C0-4015-8933-4865DD8AB01B}"/>
            </a:ext>
          </a:extLst>
        </xdr:cNvPr>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B2B38412-7995-468A-A5DC-C69A3BDEA505}"/>
            </a:ext>
          </a:extLst>
        </xdr:cNvPr>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133986</xdr:rowOff>
    </xdr:from>
    <xdr:to>
      <xdr:col>20</xdr:col>
      <xdr:colOff>38100</xdr:colOff>
      <xdr:row>80</xdr:row>
      <xdr:rowOff>64136</xdr:rowOff>
    </xdr:to>
    <xdr:sp macro="" textlink="">
      <xdr:nvSpPr>
        <xdr:cNvPr id="309" name="楕円 308">
          <a:extLst>
            <a:ext uri="{FF2B5EF4-FFF2-40B4-BE49-F238E27FC236}">
              <a16:creationId xmlns:a16="http://schemas.microsoft.com/office/drawing/2014/main" id="{0C1306FC-51D6-42D8-A519-43B534B9FDB4}"/>
            </a:ext>
          </a:extLst>
        </xdr:cNvPr>
        <xdr:cNvSpPr/>
      </xdr:nvSpPr>
      <xdr:spPr>
        <a:xfrm>
          <a:off x="3746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13336</xdr:rowOff>
    </xdr:from>
    <xdr:to>
      <xdr:col>24</xdr:col>
      <xdr:colOff>63500</xdr:colOff>
      <xdr:row>80</xdr:row>
      <xdr:rowOff>76200</xdr:rowOff>
    </xdr:to>
    <xdr:cxnSp macro="">
      <xdr:nvCxnSpPr>
        <xdr:cNvPr id="310" name="直線コネクタ 309">
          <a:extLst>
            <a:ext uri="{FF2B5EF4-FFF2-40B4-BE49-F238E27FC236}">
              <a16:creationId xmlns:a16="http://schemas.microsoft.com/office/drawing/2014/main" id="{7FA2BED7-3E46-4C85-97F8-0DE471C22A5E}"/>
            </a:ext>
          </a:extLst>
        </xdr:cNvPr>
        <xdr:cNvCxnSpPr/>
      </xdr:nvCxnSpPr>
      <xdr:spPr>
        <a:xfrm>
          <a:off x="3797300" y="13729336"/>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76836</xdr:rowOff>
    </xdr:from>
    <xdr:to>
      <xdr:col>15</xdr:col>
      <xdr:colOff>101600</xdr:colOff>
      <xdr:row>80</xdr:row>
      <xdr:rowOff>6986</xdr:rowOff>
    </xdr:to>
    <xdr:sp macro="" textlink="">
      <xdr:nvSpPr>
        <xdr:cNvPr id="311" name="楕円 310">
          <a:extLst>
            <a:ext uri="{FF2B5EF4-FFF2-40B4-BE49-F238E27FC236}">
              <a16:creationId xmlns:a16="http://schemas.microsoft.com/office/drawing/2014/main" id="{7BB4ADEA-2329-423A-B415-B1D3F1FDFCAC}"/>
            </a:ext>
          </a:extLst>
        </xdr:cNvPr>
        <xdr:cNvSpPr/>
      </xdr:nvSpPr>
      <xdr:spPr>
        <a:xfrm>
          <a:off x="2857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127636</xdr:rowOff>
    </xdr:from>
    <xdr:to>
      <xdr:col>19</xdr:col>
      <xdr:colOff>177800</xdr:colOff>
      <xdr:row>80</xdr:row>
      <xdr:rowOff>13336</xdr:rowOff>
    </xdr:to>
    <xdr:cxnSp macro="">
      <xdr:nvCxnSpPr>
        <xdr:cNvPr id="312" name="直線コネクタ 311">
          <a:extLst>
            <a:ext uri="{FF2B5EF4-FFF2-40B4-BE49-F238E27FC236}">
              <a16:creationId xmlns:a16="http://schemas.microsoft.com/office/drawing/2014/main" id="{73EEB5A7-B790-41D0-8753-FCC8A7DFD4EB}"/>
            </a:ext>
          </a:extLst>
        </xdr:cNvPr>
        <xdr:cNvCxnSpPr/>
      </xdr:nvCxnSpPr>
      <xdr:spPr>
        <a:xfrm>
          <a:off x="2908300" y="136721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23495</xdr:rowOff>
    </xdr:from>
    <xdr:to>
      <xdr:col>10</xdr:col>
      <xdr:colOff>165100</xdr:colOff>
      <xdr:row>79</xdr:row>
      <xdr:rowOff>125095</xdr:rowOff>
    </xdr:to>
    <xdr:sp macro="" textlink="">
      <xdr:nvSpPr>
        <xdr:cNvPr id="313" name="楕円 312">
          <a:extLst>
            <a:ext uri="{FF2B5EF4-FFF2-40B4-BE49-F238E27FC236}">
              <a16:creationId xmlns:a16="http://schemas.microsoft.com/office/drawing/2014/main" id="{75A1A400-8120-4A40-BBF8-1CB7B6BACB8A}"/>
            </a:ext>
          </a:extLst>
        </xdr:cNvPr>
        <xdr:cNvSpPr/>
      </xdr:nvSpPr>
      <xdr:spPr>
        <a:xfrm>
          <a:off x="1968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74295</xdr:rowOff>
    </xdr:from>
    <xdr:to>
      <xdr:col>15</xdr:col>
      <xdr:colOff>50800</xdr:colOff>
      <xdr:row>79</xdr:row>
      <xdr:rowOff>127636</xdr:rowOff>
    </xdr:to>
    <xdr:cxnSp macro="">
      <xdr:nvCxnSpPr>
        <xdr:cNvPr id="314" name="直線コネクタ 313">
          <a:extLst>
            <a:ext uri="{FF2B5EF4-FFF2-40B4-BE49-F238E27FC236}">
              <a16:creationId xmlns:a16="http://schemas.microsoft.com/office/drawing/2014/main" id="{61C2012E-2FB1-471F-8279-17B5A4946131}"/>
            </a:ext>
          </a:extLst>
        </xdr:cNvPr>
        <xdr:cNvCxnSpPr/>
      </xdr:nvCxnSpPr>
      <xdr:spPr>
        <a:xfrm>
          <a:off x="2019300" y="1361884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149225</xdr:rowOff>
    </xdr:from>
    <xdr:to>
      <xdr:col>6</xdr:col>
      <xdr:colOff>38100</xdr:colOff>
      <xdr:row>80</xdr:row>
      <xdr:rowOff>79375</xdr:rowOff>
    </xdr:to>
    <xdr:sp macro="" textlink="">
      <xdr:nvSpPr>
        <xdr:cNvPr id="315" name="楕円 314">
          <a:extLst>
            <a:ext uri="{FF2B5EF4-FFF2-40B4-BE49-F238E27FC236}">
              <a16:creationId xmlns:a16="http://schemas.microsoft.com/office/drawing/2014/main" id="{784F971A-98A7-4D19-A690-56CB2627C130}"/>
            </a:ext>
          </a:extLst>
        </xdr:cNvPr>
        <xdr:cNvSpPr/>
      </xdr:nvSpPr>
      <xdr:spPr>
        <a:xfrm>
          <a:off x="1079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74295</xdr:rowOff>
    </xdr:from>
    <xdr:to>
      <xdr:col>10</xdr:col>
      <xdr:colOff>114300</xdr:colOff>
      <xdr:row>80</xdr:row>
      <xdr:rowOff>28575</xdr:rowOff>
    </xdr:to>
    <xdr:cxnSp macro="">
      <xdr:nvCxnSpPr>
        <xdr:cNvPr id="316" name="直線コネクタ 315">
          <a:extLst>
            <a:ext uri="{FF2B5EF4-FFF2-40B4-BE49-F238E27FC236}">
              <a16:creationId xmlns:a16="http://schemas.microsoft.com/office/drawing/2014/main" id="{9443243C-C390-40A4-8E6F-DD8E1FB4B2BD}"/>
            </a:ext>
          </a:extLst>
        </xdr:cNvPr>
        <xdr:cNvCxnSpPr/>
      </xdr:nvCxnSpPr>
      <xdr:spPr>
        <a:xfrm flipV="1">
          <a:off x="1130300" y="1361884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7" name="n_1aveValue【公営住宅】&#10;有形固定資産減価償却率">
          <a:extLst>
            <a:ext uri="{FF2B5EF4-FFF2-40B4-BE49-F238E27FC236}">
              <a16:creationId xmlns:a16="http://schemas.microsoft.com/office/drawing/2014/main" id="{C15025BC-10E7-4F6B-99F1-1BA0613B8A34}"/>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8" name="n_2aveValue【公営住宅】&#10;有形固定資産減価償却率">
          <a:extLst>
            <a:ext uri="{FF2B5EF4-FFF2-40B4-BE49-F238E27FC236}">
              <a16:creationId xmlns:a16="http://schemas.microsoft.com/office/drawing/2014/main" id="{3178E77B-4425-493D-9F60-36218446DB6B}"/>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9" name="n_3aveValue【公営住宅】&#10;有形固定資産減価償却率">
          <a:extLst>
            <a:ext uri="{FF2B5EF4-FFF2-40B4-BE49-F238E27FC236}">
              <a16:creationId xmlns:a16="http://schemas.microsoft.com/office/drawing/2014/main" id="{332D622C-82B7-40F0-BFB6-ACD66A3CD04C}"/>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20" name="n_4aveValue【公営住宅】&#10;有形固定資産減価償却率">
          <a:extLst>
            <a:ext uri="{FF2B5EF4-FFF2-40B4-BE49-F238E27FC236}">
              <a16:creationId xmlns:a16="http://schemas.microsoft.com/office/drawing/2014/main" id="{D151A74B-90E9-4E55-8F8A-FC0DF5F578BA}"/>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80663</xdr:rowOff>
    </xdr:from>
    <xdr:ext cx="405111" cy="259045"/>
    <xdr:sp macro="" textlink="">
      <xdr:nvSpPr>
        <xdr:cNvPr id="321" name="n_1mainValue【公営住宅】&#10;有形固定資産減価償却率">
          <a:extLst>
            <a:ext uri="{FF2B5EF4-FFF2-40B4-BE49-F238E27FC236}">
              <a16:creationId xmlns:a16="http://schemas.microsoft.com/office/drawing/2014/main" id="{4B88B03E-8A38-4FA2-A8DE-58143737A951}"/>
            </a:ext>
          </a:extLst>
        </xdr:cNvPr>
        <xdr:cNvSpPr txBox="1"/>
      </xdr:nvSpPr>
      <xdr:spPr>
        <a:xfrm>
          <a:off x="35820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23513</xdr:rowOff>
    </xdr:from>
    <xdr:ext cx="405111" cy="259045"/>
    <xdr:sp macro="" textlink="">
      <xdr:nvSpPr>
        <xdr:cNvPr id="322" name="n_2mainValue【公営住宅】&#10;有形固定資産減価償却率">
          <a:extLst>
            <a:ext uri="{FF2B5EF4-FFF2-40B4-BE49-F238E27FC236}">
              <a16:creationId xmlns:a16="http://schemas.microsoft.com/office/drawing/2014/main" id="{0E64198C-0AEB-4469-BAA6-1A7514670962}"/>
            </a:ext>
          </a:extLst>
        </xdr:cNvPr>
        <xdr:cNvSpPr txBox="1"/>
      </xdr:nvSpPr>
      <xdr:spPr>
        <a:xfrm>
          <a:off x="27057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141622</xdr:rowOff>
    </xdr:from>
    <xdr:ext cx="405111" cy="259045"/>
    <xdr:sp macro="" textlink="">
      <xdr:nvSpPr>
        <xdr:cNvPr id="323" name="n_3mainValue【公営住宅】&#10;有形固定資産減価償却率">
          <a:extLst>
            <a:ext uri="{FF2B5EF4-FFF2-40B4-BE49-F238E27FC236}">
              <a16:creationId xmlns:a16="http://schemas.microsoft.com/office/drawing/2014/main" id="{3A5300CB-E90E-4AFD-A9DD-BC64B0B00F34}"/>
            </a:ext>
          </a:extLst>
        </xdr:cNvPr>
        <xdr:cNvSpPr txBox="1"/>
      </xdr:nvSpPr>
      <xdr:spPr>
        <a:xfrm>
          <a:off x="1816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95902</xdr:rowOff>
    </xdr:from>
    <xdr:ext cx="405111" cy="259045"/>
    <xdr:sp macro="" textlink="">
      <xdr:nvSpPr>
        <xdr:cNvPr id="324" name="n_4mainValue【公営住宅】&#10;有形固定資産減価償却率">
          <a:extLst>
            <a:ext uri="{FF2B5EF4-FFF2-40B4-BE49-F238E27FC236}">
              <a16:creationId xmlns:a16="http://schemas.microsoft.com/office/drawing/2014/main" id="{48850A30-367D-492F-A1B3-A2802062F632}"/>
            </a:ext>
          </a:extLst>
        </xdr:cNvPr>
        <xdr:cNvSpPr txBox="1"/>
      </xdr:nvSpPr>
      <xdr:spPr>
        <a:xfrm>
          <a:off x="927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97A21BDA-3803-4939-8627-D70F8AB0CF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6CCFA6C2-6F79-4153-BB05-0502F83F92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D461F662-3265-4898-812E-B0E9880022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5213F7BF-B0D9-4BAA-8A25-E22160E809B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7C6455BF-47C9-4A41-8602-E6811DF3DF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50E350D-0183-4975-8D13-99EB6AEB21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41F00201-F3F6-4CEE-9D8C-A2D9282997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3A26DD1E-22F0-4DD9-8064-16AB50A8E62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4A9D3D26-9A55-4078-A30F-D6C9F2E585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FC5D9F07-0F5E-44FE-9769-C2AF13EC1F7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5741423E-A560-48C9-9CD8-58D8424B42C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FCD6ED7A-A4B2-4BAB-AC5F-72267522AC8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8622F807-1622-4FA6-99E6-D12C7C78852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5AD076F0-2B0C-44D1-A0C1-125746A0C5D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4C6A0B8A-8C5B-46BA-A75A-AC4A083637B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AD9A09A4-F110-4452-901D-BDCA5825FA9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F4D2D1A3-013F-4975-8AD3-F9768F42D89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ED111B8E-D0F0-443D-8928-1757FB84743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34B37A77-3D5C-45E5-B1F0-98482EC4851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8699A004-4633-4A51-A5CD-CA6CA442A05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1F4E8F8E-B757-4E53-9904-FA5D670A8F6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E0F6E0EF-BBAD-40ED-8448-4B437F5A1CE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4C9ABFBA-4021-41CE-B717-A7FD711E69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01418B71-DB54-448C-9803-06D374BB625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3B4069E7-D5B6-484D-B343-0A9D950D06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996B8F5A-FC40-4EF0-80D9-B4F24AD9336B}"/>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0377FC7C-133F-445D-9972-9D37569F7BB0}"/>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19DD593B-A23E-4D3C-BA7E-FB2E230F3A43}"/>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FEED1400-5D2D-46A5-8B8F-A2EB082266D9}"/>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CA61FBCC-8E79-4692-9A2D-639DD19E57A7}"/>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8389BE8C-A991-452D-94C0-558624FB854A}"/>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F67E41A2-681B-4010-A0B2-C9BD4BD8119C}"/>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031F6484-A1D7-417B-95A9-4A6C1B861608}"/>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156899</xdr:rowOff>
    </xdr:from>
    <xdr:to>
      <xdr:col>46</xdr:col>
      <xdr:colOff>38100</xdr:colOff>
      <xdr:row>85</xdr:row>
      <xdr:rowOff>87049</xdr:rowOff>
    </xdr:to>
    <xdr:sp macro="" textlink="">
      <xdr:nvSpPr>
        <xdr:cNvPr id="358" name="フローチャート: 判断 357">
          <a:extLst>
            <a:ext uri="{FF2B5EF4-FFF2-40B4-BE49-F238E27FC236}">
              <a16:creationId xmlns:a16="http://schemas.microsoft.com/office/drawing/2014/main" id="{9673AC9F-FE3B-47CA-9446-01D4D66261C7}"/>
            </a:ext>
          </a:extLst>
        </xdr:cNvPr>
        <xdr:cNvSpPr/>
      </xdr:nvSpPr>
      <xdr:spPr>
        <a:xfrm>
          <a:off x="8699500" y="145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145796</xdr:rowOff>
    </xdr:from>
    <xdr:to>
      <xdr:col>41</xdr:col>
      <xdr:colOff>101600</xdr:colOff>
      <xdr:row>85</xdr:row>
      <xdr:rowOff>75946</xdr:rowOff>
    </xdr:to>
    <xdr:sp macro="" textlink="">
      <xdr:nvSpPr>
        <xdr:cNvPr id="359" name="フローチャート: 判断 358">
          <a:extLst>
            <a:ext uri="{FF2B5EF4-FFF2-40B4-BE49-F238E27FC236}">
              <a16:creationId xmlns:a16="http://schemas.microsoft.com/office/drawing/2014/main" id="{8D9729B5-C71E-403F-AF2E-DBEB5E88F64B}"/>
            </a:ext>
          </a:extLst>
        </xdr:cNvPr>
        <xdr:cNvSpPr/>
      </xdr:nvSpPr>
      <xdr:spPr>
        <a:xfrm>
          <a:off x="7810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139047</xdr:rowOff>
    </xdr:from>
    <xdr:to>
      <xdr:col>36</xdr:col>
      <xdr:colOff>165100</xdr:colOff>
      <xdr:row>85</xdr:row>
      <xdr:rowOff>69197</xdr:rowOff>
    </xdr:to>
    <xdr:sp macro="" textlink="">
      <xdr:nvSpPr>
        <xdr:cNvPr id="360" name="フローチャート: 判断 359">
          <a:extLst>
            <a:ext uri="{FF2B5EF4-FFF2-40B4-BE49-F238E27FC236}">
              <a16:creationId xmlns:a16="http://schemas.microsoft.com/office/drawing/2014/main" id="{324E02C9-6723-4B49-BFD6-AEA864FD60B1}"/>
            </a:ext>
          </a:extLst>
        </xdr:cNvPr>
        <xdr:cNvSpPr/>
      </xdr:nvSpPr>
      <xdr:spPr>
        <a:xfrm>
          <a:off x="6921500" y="1454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6CE2ABC-5A7F-43DE-A28E-13067D9FA0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8F94C31-4BBA-488F-BD58-EC1DA5C19B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92D3B16-6A3F-4B1A-8197-A2C98BAD48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FACC737-2380-496D-80AC-A052079585F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E469CDE7-E685-4FB0-8666-7EE7D8317C1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57948</xdr:rowOff>
    </xdr:from>
    <xdr:to>
      <xdr:col>55</xdr:col>
      <xdr:colOff>50800</xdr:colOff>
      <xdr:row>85</xdr:row>
      <xdr:rowOff>159548</xdr:rowOff>
    </xdr:to>
    <xdr:sp macro="" textlink="">
      <xdr:nvSpPr>
        <xdr:cNvPr id="366" name="楕円 365">
          <a:extLst>
            <a:ext uri="{FF2B5EF4-FFF2-40B4-BE49-F238E27FC236}">
              <a16:creationId xmlns:a16="http://schemas.microsoft.com/office/drawing/2014/main" id="{F5BB4919-FB92-49AF-B7CA-C621B4A9A399}"/>
            </a:ext>
          </a:extLst>
        </xdr:cNvPr>
        <xdr:cNvSpPr/>
      </xdr:nvSpPr>
      <xdr:spPr>
        <a:xfrm>
          <a:off x="10426700" y="1463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80825</xdr:rowOff>
    </xdr:from>
    <xdr:ext cx="469744" cy="259045"/>
    <xdr:sp macro="" textlink="">
      <xdr:nvSpPr>
        <xdr:cNvPr id="367" name="【公営住宅】&#10;一人当たり面積該当値テキスト">
          <a:extLst>
            <a:ext uri="{FF2B5EF4-FFF2-40B4-BE49-F238E27FC236}">
              <a16:creationId xmlns:a16="http://schemas.microsoft.com/office/drawing/2014/main" id="{6DA622C7-0AD1-42B2-884E-62247300CBC2}"/>
            </a:ext>
          </a:extLst>
        </xdr:cNvPr>
        <xdr:cNvSpPr txBox="1"/>
      </xdr:nvSpPr>
      <xdr:spPr>
        <a:xfrm>
          <a:off x="10515600" y="1448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65568</xdr:rowOff>
    </xdr:from>
    <xdr:to>
      <xdr:col>50</xdr:col>
      <xdr:colOff>165100</xdr:colOff>
      <xdr:row>85</xdr:row>
      <xdr:rowOff>167168</xdr:rowOff>
    </xdr:to>
    <xdr:sp macro="" textlink="">
      <xdr:nvSpPr>
        <xdr:cNvPr id="368" name="楕円 367">
          <a:extLst>
            <a:ext uri="{FF2B5EF4-FFF2-40B4-BE49-F238E27FC236}">
              <a16:creationId xmlns:a16="http://schemas.microsoft.com/office/drawing/2014/main" id="{0D8D8A4D-3645-4FED-8493-8B3F8A073E8C}"/>
            </a:ext>
          </a:extLst>
        </xdr:cNvPr>
        <xdr:cNvSpPr/>
      </xdr:nvSpPr>
      <xdr:spPr>
        <a:xfrm>
          <a:off x="9588500" y="1463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108748</xdr:rowOff>
    </xdr:from>
    <xdr:to>
      <xdr:col>55</xdr:col>
      <xdr:colOff>0</xdr:colOff>
      <xdr:row>85</xdr:row>
      <xdr:rowOff>116368</xdr:rowOff>
    </xdr:to>
    <xdr:cxnSp macro="">
      <xdr:nvCxnSpPr>
        <xdr:cNvPr id="369" name="直線コネクタ 368">
          <a:extLst>
            <a:ext uri="{FF2B5EF4-FFF2-40B4-BE49-F238E27FC236}">
              <a16:creationId xmlns:a16="http://schemas.microsoft.com/office/drawing/2014/main" id="{16043328-9D66-42F8-9066-88FEBDD0EEEB}"/>
            </a:ext>
          </a:extLst>
        </xdr:cNvPr>
        <xdr:cNvCxnSpPr/>
      </xdr:nvCxnSpPr>
      <xdr:spPr>
        <a:xfrm flipV="1">
          <a:off x="9639300" y="1468199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71338</xdr:rowOff>
    </xdr:from>
    <xdr:to>
      <xdr:col>46</xdr:col>
      <xdr:colOff>38100</xdr:colOff>
      <xdr:row>86</xdr:row>
      <xdr:rowOff>1488</xdr:rowOff>
    </xdr:to>
    <xdr:sp macro="" textlink="">
      <xdr:nvSpPr>
        <xdr:cNvPr id="370" name="楕円 369">
          <a:extLst>
            <a:ext uri="{FF2B5EF4-FFF2-40B4-BE49-F238E27FC236}">
              <a16:creationId xmlns:a16="http://schemas.microsoft.com/office/drawing/2014/main" id="{D03B5E78-5DC3-4DE2-97B9-977EF655D4A1}"/>
            </a:ext>
          </a:extLst>
        </xdr:cNvPr>
        <xdr:cNvSpPr/>
      </xdr:nvSpPr>
      <xdr:spPr>
        <a:xfrm>
          <a:off x="8699500" y="146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116368</xdr:rowOff>
    </xdr:from>
    <xdr:to>
      <xdr:col>50</xdr:col>
      <xdr:colOff>114300</xdr:colOff>
      <xdr:row>85</xdr:row>
      <xdr:rowOff>122138</xdr:rowOff>
    </xdr:to>
    <xdr:cxnSp macro="">
      <xdr:nvCxnSpPr>
        <xdr:cNvPr id="371" name="直線コネクタ 370">
          <a:extLst>
            <a:ext uri="{FF2B5EF4-FFF2-40B4-BE49-F238E27FC236}">
              <a16:creationId xmlns:a16="http://schemas.microsoft.com/office/drawing/2014/main" id="{869D2297-6C12-46DB-8DDF-EFCDFCB61426}"/>
            </a:ext>
          </a:extLst>
        </xdr:cNvPr>
        <xdr:cNvCxnSpPr/>
      </xdr:nvCxnSpPr>
      <xdr:spPr>
        <a:xfrm flipV="1">
          <a:off x="8750300" y="14689618"/>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79394</xdr:rowOff>
    </xdr:from>
    <xdr:to>
      <xdr:col>41</xdr:col>
      <xdr:colOff>101600</xdr:colOff>
      <xdr:row>86</xdr:row>
      <xdr:rowOff>9544</xdr:rowOff>
    </xdr:to>
    <xdr:sp macro="" textlink="">
      <xdr:nvSpPr>
        <xdr:cNvPr id="372" name="楕円 371">
          <a:extLst>
            <a:ext uri="{FF2B5EF4-FFF2-40B4-BE49-F238E27FC236}">
              <a16:creationId xmlns:a16="http://schemas.microsoft.com/office/drawing/2014/main" id="{9AFFA6AE-C92B-451C-80B2-60FF7063056D}"/>
            </a:ext>
          </a:extLst>
        </xdr:cNvPr>
        <xdr:cNvSpPr/>
      </xdr:nvSpPr>
      <xdr:spPr>
        <a:xfrm>
          <a:off x="7810500" y="1465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122138</xdr:rowOff>
    </xdr:from>
    <xdr:to>
      <xdr:col>45</xdr:col>
      <xdr:colOff>177800</xdr:colOff>
      <xdr:row>85</xdr:row>
      <xdr:rowOff>130194</xdr:rowOff>
    </xdr:to>
    <xdr:cxnSp macro="">
      <xdr:nvCxnSpPr>
        <xdr:cNvPr id="373" name="直線コネクタ 372">
          <a:extLst>
            <a:ext uri="{FF2B5EF4-FFF2-40B4-BE49-F238E27FC236}">
              <a16:creationId xmlns:a16="http://schemas.microsoft.com/office/drawing/2014/main" id="{04AFF230-F8D8-40C5-8D43-1143C694A53E}"/>
            </a:ext>
          </a:extLst>
        </xdr:cNvPr>
        <xdr:cNvCxnSpPr/>
      </xdr:nvCxnSpPr>
      <xdr:spPr>
        <a:xfrm flipV="1">
          <a:off x="7861300" y="14695388"/>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114227</xdr:rowOff>
    </xdr:from>
    <xdr:to>
      <xdr:col>36</xdr:col>
      <xdr:colOff>165100</xdr:colOff>
      <xdr:row>86</xdr:row>
      <xdr:rowOff>44377</xdr:rowOff>
    </xdr:to>
    <xdr:sp macro="" textlink="">
      <xdr:nvSpPr>
        <xdr:cNvPr id="374" name="楕円 373">
          <a:extLst>
            <a:ext uri="{FF2B5EF4-FFF2-40B4-BE49-F238E27FC236}">
              <a16:creationId xmlns:a16="http://schemas.microsoft.com/office/drawing/2014/main" id="{71100510-4B8A-47F5-8387-AD52312C7C07}"/>
            </a:ext>
          </a:extLst>
        </xdr:cNvPr>
        <xdr:cNvSpPr/>
      </xdr:nvSpPr>
      <xdr:spPr>
        <a:xfrm>
          <a:off x="6921500" y="146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130194</xdr:rowOff>
    </xdr:from>
    <xdr:to>
      <xdr:col>41</xdr:col>
      <xdr:colOff>50800</xdr:colOff>
      <xdr:row>85</xdr:row>
      <xdr:rowOff>165027</xdr:rowOff>
    </xdr:to>
    <xdr:cxnSp macro="">
      <xdr:nvCxnSpPr>
        <xdr:cNvPr id="375" name="直線コネクタ 374">
          <a:extLst>
            <a:ext uri="{FF2B5EF4-FFF2-40B4-BE49-F238E27FC236}">
              <a16:creationId xmlns:a16="http://schemas.microsoft.com/office/drawing/2014/main" id="{6D317E2D-F9A6-4E96-ADB8-2F1CB21EDBD0}"/>
            </a:ext>
          </a:extLst>
        </xdr:cNvPr>
        <xdr:cNvCxnSpPr/>
      </xdr:nvCxnSpPr>
      <xdr:spPr>
        <a:xfrm flipV="1">
          <a:off x="6972300" y="14703444"/>
          <a:ext cx="8890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461687A6-83DB-4441-BD1E-18DE1D575D8D}"/>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103576</xdr:rowOff>
    </xdr:from>
    <xdr:ext cx="469744" cy="259045"/>
    <xdr:sp macro="" textlink="">
      <xdr:nvSpPr>
        <xdr:cNvPr id="377" name="n_2aveValue【公営住宅】&#10;一人当たり面積">
          <a:extLst>
            <a:ext uri="{FF2B5EF4-FFF2-40B4-BE49-F238E27FC236}">
              <a16:creationId xmlns:a16="http://schemas.microsoft.com/office/drawing/2014/main" id="{A0383383-E772-4C86-AC4D-D0AB7A025E70}"/>
            </a:ext>
          </a:extLst>
        </xdr:cNvPr>
        <xdr:cNvSpPr txBox="1"/>
      </xdr:nvSpPr>
      <xdr:spPr>
        <a:xfrm>
          <a:off x="8515427" y="1433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92473</xdr:rowOff>
    </xdr:from>
    <xdr:ext cx="469744" cy="259045"/>
    <xdr:sp macro="" textlink="">
      <xdr:nvSpPr>
        <xdr:cNvPr id="378" name="n_3aveValue【公営住宅】&#10;一人当たり面積">
          <a:extLst>
            <a:ext uri="{FF2B5EF4-FFF2-40B4-BE49-F238E27FC236}">
              <a16:creationId xmlns:a16="http://schemas.microsoft.com/office/drawing/2014/main" id="{3E730CEC-AB99-4227-B59E-801879AEB05B}"/>
            </a:ext>
          </a:extLst>
        </xdr:cNvPr>
        <xdr:cNvSpPr txBox="1"/>
      </xdr:nvSpPr>
      <xdr:spPr>
        <a:xfrm>
          <a:off x="7626427"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85724</xdr:rowOff>
    </xdr:from>
    <xdr:ext cx="469744" cy="259045"/>
    <xdr:sp macro="" textlink="">
      <xdr:nvSpPr>
        <xdr:cNvPr id="379" name="n_4aveValue【公営住宅】&#10;一人当たり面積">
          <a:extLst>
            <a:ext uri="{FF2B5EF4-FFF2-40B4-BE49-F238E27FC236}">
              <a16:creationId xmlns:a16="http://schemas.microsoft.com/office/drawing/2014/main" id="{CCB6E731-4636-42AC-9156-B7DC529F3E3A}"/>
            </a:ext>
          </a:extLst>
        </xdr:cNvPr>
        <xdr:cNvSpPr txBox="1"/>
      </xdr:nvSpPr>
      <xdr:spPr>
        <a:xfrm>
          <a:off x="6737427" y="1431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12245</xdr:rowOff>
    </xdr:from>
    <xdr:ext cx="469744" cy="259045"/>
    <xdr:sp macro="" textlink="">
      <xdr:nvSpPr>
        <xdr:cNvPr id="380" name="n_1mainValue【公営住宅】&#10;一人当たり面積">
          <a:extLst>
            <a:ext uri="{FF2B5EF4-FFF2-40B4-BE49-F238E27FC236}">
              <a16:creationId xmlns:a16="http://schemas.microsoft.com/office/drawing/2014/main" id="{3BB8C123-CD63-46AD-9CAC-82A34BF71413}"/>
            </a:ext>
          </a:extLst>
        </xdr:cNvPr>
        <xdr:cNvSpPr txBox="1"/>
      </xdr:nvSpPr>
      <xdr:spPr>
        <a:xfrm>
          <a:off x="9391727" y="1441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164065</xdr:rowOff>
    </xdr:from>
    <xdr:ext cx="469744" cy="259045"/>
    <xdr:sp macro="" textlink="">
      <xdr:nvSpPr>
        <xdr:cNvPr id="381" name="n_2mainValue【公営住宅】&#10;一人当たり面積">
          <a:extLst>
            <a:ext uri="{FF2B5EF4-FFF2-40B4-BE49-F238E27FC236}">
              <a16:creationId xmlns:a16="http://schemas.microsoft.com/office/drawing/2014/main" id="{DAD1D6C5-17DC-4035-8689-C7B74053ED08}"/>
            </a:ext>
          </a:extLst>
        </xdr:cNvPr>
        <xdr:cNvSpPr txBox="1"/>
      </xdr:nvSpPr>
      <xdr:spPr>
        <a:xfrm>
          <a:off x="8515427" y="147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671</xdr:rowOff>
    </xdr:from>
    <xdr:ext cx="469744" cy="259045"/>
    <xdr:sp macro="" textlink="">
      <xdr:nvSpPr>
        <xdr:cNvPr id="382" name="n_3mainValue【公営住宅】&#10;一人当たり面積">
          <a:extLst>
            <a:ext uri="{FF2B5EF4-FFF2-40B4-BE49-F238E27FC236}">
              <a16:creationId xmlns:a16="http://schemas.microsoft.com/office/drawing/2014/main" id="{8C704D57-4D30-4294-9816-9F9B12B9E1B3}"/>
            </a:ext>
          </a:extLst>
        </xdr:cNvPr>
        <xdr:cNvSpPr txBox="1"/>
      </xdr:nvSpPr>
      <xdr:spPr>
        <a:xfrm>
          <a:off x="7626427" y="147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35504</xdr:rowOff>
    </xdr:from>
    <xdr:ext cx="469744" cy="259045"/>
    <xdr:sp macro="" textlink="">
      <xdr:nvSpPr>
        <xdr:cNvPr id="383" name="n_4mainValue【公営住宅】&#10;一人当たり面積">
          <a:extLst>
            <a:ext uri="{FF2B5EF4-FFF2-40B4-BE49-F238E27FC236}">
              <a16:creationId xmlns:a16="http://schemas.microsoft.com/office/drawing/2014/main" id="{7E8E1721-DE8F-48D9-AEA1-3D35FD505ED4}"/>
            </a:ext>
          </a:extLst>
        </xdr:cNvPr>
        <xdr:cNvSpPr txBox="1"/>
      </xdr:nvSpPr>
      <xdr:spPr>
        <a:xfrm>
          <a:off x="6737427" y="147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8F378DE7-87CB-4543-BB9F-67CD63E375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154449E5-D3D1-432B-9D2E-E0EDF9A309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810CADD1-4A04-4508-8322-F5D3157E5B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F7E61AA3-26FC-4BEB-9698-75BAA8C2B5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6A8B2406-013A-408D-AF22-9401D4FC5D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BDAE70B9-AAAD-4643-8524-1D308F90E2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45C6F117-9E8C-4B2B-BFB4-4E83620914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22BBE304-85F2-4198-92EA-84BF6264680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8D610BE3-5786-4524-8D7D-4CF36BDBEBF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8A471803-0DDF-4706-B3B0-1F8938C651B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C1F37998-EA0E-43F0-BE07-5B3F94DD3EC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32E90B4C-3440-4395-9766-2B680AE5408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8FAE0646-FC33-4218-B40F-032174CB4E3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B11DB140-A995-4AAF-B450-90CB8DF1F60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0DC48902-4D9E-4B7A-A7A0-F341C5458F3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8AC595D3-20CA-4F7A-9AF7-4556B82128F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48D09CF0-3844-474F-BBAC-D80403CCF25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BBEFD066-58DB-41D4-BAF1-F790F938AF5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BEC98A18-C4EB-44B6-B819-70BD908AE17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1500EFC6-6D4D-4668-AE81-B676B6EB671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79751188-8E12-4297-8D6B-8FFA302C50A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3FB49F9F-818F-468E-95F3-571B0248A25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3C616321-7E45-4A1F-92CC-B07B0F1A0BA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131CEC8E-42F5-481B-B7F9-BCB4168CBA8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83820</xdr:rowOff>
    </xdr:from>
    <xdr:to>
      <xdr:col>24</xdr:col>
      <xdr:colOff>62865</xdr:colOff>
      <xdr:row>108</xdr:row>
      <xdr:rowOff>144780</xdr:rowOff>
    </xdr:to>
    <xdr:cxnSp macro="">
      <xdr:nvCxnSpPr>
        <xdr:cNvPr id="408" name="直線コネクタ 407">
          <a:extLst>
            <a:ext uri="{FF2B5EF4-FFF2-40B4-BE49-F238E27FC236}">
              <a16:creationId xmlns:a16="http://schemas.microsoft.com/office/drawing/2014/main" id="{D320140E-1B8D-4346-ABEE-247997AC1786}"/>
            </a:ext>
          </a:extLst>
        </xdr:cNvPr>
        <xdr:cNvCxnSpPr/>
      </xdr:nvCxnSpPr>
      <xdr:spPr>
        <a:xfrm flipV="1">
          <a:off x="4634865" y="1705737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CEB419A1-A05B-470E-A2A3-296083B3AC3E}"/>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10" name="直線コネクタ 409">
          <a:extLst>
            <a:ext uri="{FF2B5EF4-FFF2-40B4-BE49-F238E27FC236}">
              <a16:creationId xmlns:a16="http://schemas.microsoft.com/office/drawing/2014/main" id="{C1860A69-03C5-4E16-B4D7-619E3A68D46C}"/>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30497</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1076FB9A-7698-4199-831C-AD1AB36A5C04}"/>
            </a:ext>
          </a:extLst>
        </xdr:cNvPr>
        <xdr:cNvSpPr txBox="1"/>
      </xdr:nvSpPr>
      <xdr:spPr>
        <a:xfrm>
          <a:off x="4673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83820</xdr:rowOff>
    </xdr:from>
    <xdr:to>
      <xdr:col>24</xdr:col>
      <xdr:colOff>152400</xdr:colOff>
      <xdr:row>99</xdr:row>
      <xdr:rowOff>83820</xdr:rowOff>
    </xdr:to>
    <xdr:cxnSp macro="">
      <xdr:nvCxnSpPr>
        <xdr:cNvPr id="412" name="直線コネクタ 411">
          <a:extLst>
            <a:ext uri="{FF2B5EF4-FFF2-40B4-BE49-F238E27FC236}">
              <a16:creationId xmlns:a16="http://schemas.microsoft.com/office/drawing/2014/main" id="{E952CBE8-6CC9-4DD1-8F23-F541C1851038}"/>
            </a:ext>
          </a:extLst>
        </xdr:cNvPr>
        <xdr:cNvCxnSpPr/>
      </xdr:nvCxnSpPr>
      <xdr:spPr>
        <a:xfrm>
          <a:off x="4546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71138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857BBE0C-C9DD-4BC8-8C77-DA9E59CF54E1}"/>
            </a:ext>
          </a:extLst>
        </xdr:cNvPr>
        <xdr:cNvSpPr txBox="1"/>
      </xdr:nvSpPr>
      <xdr:spPr>
        <a:xfrm>
          <a:off x="4673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4" name="フローチャート: 判断 413">
          <a:extLst>
            <a:ext uri="{FF2B5EF4-FFF2-40B4-BE49-F238E27FC236}">
              <a16:creationId xmlns:a16="http://schemas.microsoft.com/office/drawing/2014/main" id="{7766FC33-E380-4B36-AAAD-2C745B6A2A5F}"/>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5" name="フローチャート: 判断 414">
          <a:extLst>
            <a:ext uri="{FF2B5EF4-FFF2-40B4-BE49-F238E27FC236}">
              <a16:creationId xmlns:a16="http://schemas.microsoft.com/office/drawing/2014/main" id="{8B312176-C7B6-4644-8CE8-0F6D73EDF19D}"/>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149225</xdr:rowOff>
    </xdr:from>
    <xdr:to>
      <xdr:col>15</xdr:col>
      <xdr:colOff>101600</xdr:colOff>
      <xdr:row>105</xdr:row>
      <xdr:rowOff>79375</xdr:rowOff>
    </xdr:to>
    <xdr:sp macro="" textlink="">
      <xdr:nvSpPr>
        <xdr:cNvPr id="416" name="フローチャート: 判断 415">
          <a:extLst>
            <a:ext uri="{FF2B5EF4-FFF2-40B4-BE49-F238E27FC236}">
              <a16:creationId xmlns:a16="http://schemas.microsoft.com/office/drawing/2014/main" id="{62CE54FF-4F4A-4326-BCAE-53F484556ACC}"/>
            </a:ext>
          </a:extLst>
        </xdr:cNvPr>
        <xdr:cNvSpPr/>
      </xdr:nvSpPr>
      <xdr:spPr>
        <a:xfrm>
          <a:off x="2857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417" name="フローチャート: 判断 416">
          <a:extLst>
            <a:ext uri="{FF2B5EF4-FFF2-40B4-BE49-F238E27FC236}">
              <a16:creationId xmlns:a16="http://schemas.microsoft.com/office/drawing/2014/main" id="{004817E0-29C3-48C8-806B-FC327B016510}"/>
            </a:ext>
          </a:extLst>
        </xdr:cNvPr>
        <xdr:cNvSpPr/>
      </xdr:nvSpPr>
      <xdr:spPr>
        <a:xfrm>
          <a:off x="196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18" name="フローチャート: 判断 417">
          <a:extLst>
            <a:ext uri="{FF2B5EF4-FFF2-40B4-BE49-F238E27FC236}">
              <a16:creationId xmlns:a16="http://schemas.microsoft.com/office/drawing/2014/main" id="{33509A5E-72C5-4B13-B354-9BAD5EE071D7}"/>
            </a:ext>
          </a:extLst>
        </xdr:cNvPr>
        <xdr:cNvSpPr/>
      </xdr:nvSpPr>
      <xdr:spPr>
        <a:xfrm>
          <a:off x="1079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5055460-3C3F-4511-80C1-C987C255C65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07C1523-9391-4669-8AFC-CFE42D8F21C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6E5DE9A-7979-436C-B296-43DA821B96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7C932A34-9E84-47D3-8487-B9B8328BCEA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B985D476-3FB8-4983-AF7A-1BB7C4DC5F2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105411</xdr:rowOff>
    </xdr:from>
    <xdr:to>
      <xdr:col>24</xdr:col>
      <xdr:colOff>114300</xdr:colOff>
      <xdr:row>107</xdr:row>
      <xdr:rowOff>35561</xdr:rowOff>
    </xdr:to>
    <xdr:sp macro="" textlink="">
      <xdr:nvSpPr>
        <xdr:cNvPr id="424" name="楕円 423">
          <a:extLst>
            <a:ext uri="{FF2B5EF4-FFF2-40B4-BE49-F238E27FC236}">
              <a16:creationId xmlns:a16="http://schemas.microsoft.com/office/drawing/2014/main" id="{8D59AC7D-1E9D-48B5-8326-1CB348742625}"/>
            </a:ext>
          </a:extLst>
        </xdr:cNvPr>
        <xdr:cNvSpPr/>
      </xdr:nvSpPr>
      <xdr:spPr>
        <a:xfrm>
          <a:off x="4584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83838</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6D791C83-6A73-4F1C-85DC-B5A5410991A3}"/>
            </a:ext>
          </a:extLst>
        </xdr:cNvPr>
        <xdr:cNvSpPr txBox="1"/>
      </xdr:nvSpPr>
      <xdr:spPr>
        <a:xfrm>
          <a:off x="4673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113030</xdr:rowOff>
    </xdr:from>
    <xdr:to>
      <xdr:col>20</xdr:col>
      <xdr:colOff>38100</xdr:colOff>
      <xdr:row>107</xdr:row>
      <xdr:rowOff>43180</xdr:rowOff>
    </xdr:to>
    <xdr:sp macro="" textlink="">
      <xdr:nvSpPr>
        <xdr:cNvPr id="426" name="楕円 425">
          <a:extLst>
            <a:ext uri="{FF2B5EF4-FFF2-40B4-BE49-F238E27FC236}">
              <a16:creationId xmlns:a16="http://schemas.microsoft.com/office/drawing/2014/main" id="{2C300C6E-C223-494E-94C6-D36415204C60}"/>
            </a:ext>
          </a:extLst>
        </xdr:cNvPr>
        <xdr:cNvSpPr/>
      </xdr:nvSpPr>
      <xdr:spPr>
        <a:xfrm>
          <a:off x="3746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156211</xdr:rowOff>
    </xdr:from>
    <xdr:to>
      <xdr:col>24</xdr:col>
      <xdr:colOff>63500</xdr:colOff>
      <xdr:row>106</xdr:row>
      <xdr:rowOff>163830</xdr:rowOff>
    </xdr:to>
    <xdr:cxnSp macro="">
      <xdr:nvCxnSpPr>
        <xdr:cNvPr id="427" name="直線コネクタ 426">
          <a:extLst>
            <a:ext uri="{FF2B5EF4-FFF2-40B4-BE49-F238E27FC236}">
              <a16:creationId xmlns:a16="http://schemas.microsoft.com/office/drawing/2014/main" id="{42165352-8660-44DA-AF49-88B47E30E7D2}"/>
            </a:ext>
          </a:extLst>
        </xdr:cNvPr>
        <xdr:cNvCxnSpPr/>
      </xdr:nvCxnSpPr>
      <xdr:spPr>
        <a:xfrm flipV="1">
          <a:off x="3797300" y="183299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156845</xdr:rowOff>
    </xdr:from>
    <xdr:to>
      <xdr:col>15</xdr:col>
      <xdr:colOff>101600</xdr:colOff>
      <xdr:row>107</xdr:row>
      <xdr:rowOff>86995</xdr:rowOff>
    </xdr:to>
    <xdr:sp macro="" textlink="">
      <xdr:nvSpPr>
        <xdr:cNvPr id="428" name="楕円 427">
          <a:extLst>
            <a:ext uri="{FF2B5EF4-FFF2-40B4-BE49-F238E27FC236}">
              <a16:creationId xmlns:a16="http://schemas.microsoft.com/office/drawing/2014/main" id="{537BAED5-F973-4B45-8E5C-4D4841F4F67C}"/>
            </a:ext>
          </a:extLst>
        </xdr:cNvPr>
        <xdr:cNvSpPr/>
      </xdr:nvSpPr>
      <xdr:spPr>
        <a:xfrm>
          <a:off x="2857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163830</xdr:rowOff>
    </xdr:from>
    <xdr:to>
      <xdr:col>19</xdr:col>
      <xdr:colOff>177800</xdr:colOff>
      <xdr:row>107</xdr:row>
      <xdr:rowOff>36195</xdr:rowOff>
    </xdr:to>
    <xdr:cxnSp macro="">
      <xdr:nvCxnSpPr>
        <xdr:cNvPr id="429" name="直線コネクタ 428">
          <a:extLst>
            <a:ext uri="{FF2B5EF4-FFF2-40B4-BE49-F238E27FC236}">
              <a16:creationId xmlns:a16="http://schemas.microsoft.com/office/drawing/2014/main" id="{A6D5F154-1205-45D7-A4F5-190523F34991}"/>
            </a:ext>
          </a:extLst>
        </xdr:cNvPr>
        <xdr:cNvCxnSpPr/>
      </xdr:nvCxnSpPr>
      <xdr:spPr>
        <a:xfrm flipV="1">
          <a:off x="2908300" y="183375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48261</xdr:rowOff>
    </xdr:from>
    <xdr:to>
      <xdr:col>10</xdr:col>
      <xdr:colOff>165100</xdr:colOff>
      <xdr:row>107</xdr:row>
      <xdr:rowOff>149861</xdr:rowOff>
    </xdr:to>
    <xdr:sp macro="" textlink="">
      <xdr:nvSpPr>
        <xdr:cNvPr id="430" name="楕円 429">
          <a:extLst>
            <a:ext uri="{FF2B5EF4-FFF2-40B4-BE49-F238E27FC236}">
              <a16:creationId xmlns:a16="http://schemas.microsoft.com/office/drawing/2014/main" id="{14CAD5D5-E193-4F78-8061-631F4D32B440}"/>
            </a:ext>
          </a:extLst>
        </xdr:cNvPr>
        <xdr:cNvSpPr/>
      </xdr:nvSpPr>
      <xdr:spPr>
        <a:xfrm>
          <a:off x="196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36195</xdr:rowOff>
    </xdr:from>
    <xdr:to>
      <xdr:col>15</xdr:col>
      <xdr:colOff>50800</xdr:colOff>
      <xdr:row>107</xdr:row>
      <xdr:rowOff>99061</xdr:rowOff>
    </xdr:to>
    <xdr:cxnSp macro="">
      <xdr:nvCxnSpPr>
        <xdr:cNvPr id="431" name="直線コネクタ 430">
          <a:extLst>
            <a:ext uri="{FF2B5EF4-FFF2-40B4-BE49-F238E27FC236}">
              <a16:creationId xmlns:a16="http://schemas.microsoft.com/office/drawing/2014/main" id="{9134B0B5-442A-4B62-A5EE-919EB0D14685}"/>
            </a:ext>
          </a:extLst>
        </xdr:cNvPr>
        <xdr:cNvCxnSpPr/>
      </xdr:nvCxnSpPr>
      <xdr:spPr>
        <a:xfrm flipV="1">
          <a:off x="2019300" y="183813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128270</xdr:rowOff>
    </xdr:from>
    <xdr:to>
      <xdr:col>6</xdr:col>
      <xdr:colOff>38100</xdr:colOff>
      <xdr:row>108</xdr:row>
      <xdr:rowOff>58420</xdr:rowOff>
    </xdr:to>
    <xdr:sp macro="" textlink="">
      <xdr:nvSpPr>
        <xdr:cNvPr id="432" name="楕円 431">
          <a:extLst>
            <a:ext uri="{FF2B5EF4-FFF2-40B4-BE49-F238E27FC236}">
              <a16:creationId xmlns:a16="http://schemas.microsoft.com/office/drawing/2014/main" id="{DFDC9878-89C9-40E3-AD35-5CDADDA3E03F}"/>
            </a:ext>
          </a:extLst>
        </xdr:cNvPr>
        <xdr:cNvSpPr/>
      </xdr:nvSpPr>
      <xdr:spPr>
        <a:xfrm>
          <a:off x="1079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99061</xdr:rowOff>
    </xdr:from>
    <xdr:to>
      <xdr:col>10</xdr:col>
      <xdr:colOff>114300</xdr:colOff>
      <xdr:row>108</xdr:row>
      <xdr:rowOff>7620</xdr:rowOff>
    </xdr:to>
    <xdr:cxnSp macro="">
      <xdr:nvCxnSpPr>
        <xdr:cNvPr id="433" name="直線コネクタ 432">
          <a:extLst>
            <a:ext uri="{FF2B5EF4-FFF2-40B4-BE49-F238E27FC236}">
              <a16:creationId xmlns:a16="http://schemas.microsoft.com/office/drawing/2014/main" id="{7B15BFA7-1A5D-4A84-8DAC-4C7DCDBC4612}"/>
            </a:ext>
          </a:extLst>
        </xdr:cNvPr>
        <xdr:cNvCxnSpPr/>
      </xdr:nvCxnSpPr>
      <xdr:spPr>
        <a:xfrm flipV="1">
          <a:off x="1130300" y="184442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34" name="n_1aveValue【港湾・漁港】&#10;有形固定資産減価償却率">
          <a:extLst>
            <a:ext uri="{FF2B5EF4-FFF2-40B4-BE49-F238E27FC236}">
              <a16:creationId xmlns:a16="http://schemas.microsoft.com/office/drawing/2014/main" id="{029C43AB-2A30-4E3E-9653-9E494D11EB78}"/>
            </a:ext>
          </a:extLst>
        </xdr:cNvPr>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95902</xdr:rowOff>
    </xdr:from>
    <xdr:ext cx="405111" cy="259045"/>
    <xdr:sp macro="" textlink="">
      <xdr:nvSpPr>
        <xdr:cNvPr id="435" name="n_2aveValue【港湾・漁港】&#10;有形固定資産減価償却率">
          <a:extLst>
            <a:ext uri="{FF2B5EF4-FFF2-40B4-BE49-F238E27FC236}">
              <a16:creationId xmlns:a16="http://schemas.microsoft.com/office/drawing/2014/main" id="{E4BBAFDE-06B3-42BC-AC29-9D078BD07F72}"/>
            </a:ext>
          </a:extLst>
        </xdr:cNvPr>
        <xdr:cNvSpPr txBox="1"/>
      </xdr:nvSpPr>
      <xdr:spPr>
        <a:xfrm>
          <a:off x="2705744" y="177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90188</xdr:rowOff>
    </xdr:from>
    <xdr:ext cx="405111" cy="259045"/>
    <xdr:sp macro="" textlink="">
      <xdr:nvSpPr>
        <xdr:cNvPr id="436" name="n_3aveValue【港湾・漁港】&#10;有形固定資産減価償却率">
          <a:extLst>
            <a:ext uri="{FF2B5EF4-FFF2-40B4-BE49-F238E27FC236}">
              <a16:creationId xmlns:a16="http://schemas.microsoft.com/office/drawing/2014/main" id="{6D649EA8-5124-4B77-AC31-22D0E0CDF64C}"/>
            </a:ext>
          </a:extLst>
        </xdr:cNvPr>
        <xdr:cNvSpPr txBox="1"/>
      </xdr:nvSpPr>
      <xdr:spPr>
        <a:xfrm>
          <a:off x="1816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74947</xdr:rowOff>
    </xdr:from>
    <xdr:ext cx="405111" cy="259045"/>
    <xdr:sp macro="" textlink="">
      <xdr:nvSpPr>
        <xdr:cNvPr id="437" name="n_4aveValue【港湾・漁港】&#10;有形固定資産減価償却率">
          <a:extLst>
            <a:ext uri="{FF2B5EF4-FFF2-40B4-BE49-F238E27FC236}">
              <a16:creationId xmlns:a16="http://schemas.microsoft.com/office/drawing/2014/main" id="{1312152B-E574-42F8-9753-057B304C8345}"/>
            </a:ext>
          </a:extLst>
        </xdr:cNvPr>
        <xdr:cNvSpPr txBox="1"/>
      </xdr:nvSpPr>
      <xdr:spPr>
        <a:xfrm>
          <a:off x="927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34307</xdr:rowOff>
    </xdr:from>
    <xdr:ext cx="405111" cy="259045"/>
    <xdr:sp macro="" textlink="">
      <xdr:nvSpPr>
        <xdr:cNvPr id="438" name="n_1mainValue【港湾・漁港】&#10;有形固定資産減価償却率">
          <a:extLst>
            <a:ext uri="{FF2B5EF4-FFF2-40B4-BE49-F238E27FC236}">
              <a16:creationId xmlns:a16="http://schemas.microsoft.com/office/drawing/2014/main" id="{D8AEED1C-4F27-4E7C-8316-257A7BC3A834}"/>
            </a:ext>
          </a:extLst>
        </xdr:cNvPr>
        <xdr:cNvSpPr txBox="1"/>
      </xdr:nvSpPr>
      <xdr:spPr>
        <a:xfrm>
          <a:off x="35820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78122</xdr:rowOff>
    </xdr:from>
    <xdr:ext cx="405111" cy="259045"/>
    <xdr:sp macro="" textlink="">
      <xdr:nvSpPr>
        <xdr:cNvPr id="439" name="n_2mainValue【港湾・漁港】&#10;有形固定資産減価償却率">
          <a:extLst>
            <a:ext uri="{FF2B5EF4-FFF2-40B4-BE49-F238E27FC236}">
              <a16:creationId xmlns:a16="http://schemas.microsoft.com/office/drawing/2014/main" id="{BED5CFAD-3748-4CCA-9AF7-FFC6D6B371F5}"/>
            </a:ext>
          </a:extLst>
        </xdr:cNvPr>
        <xdr:cNvSpPr txBox="1"/>
      </xdr:nvSpPr>
      <xdr:spPr>
        <a:xfrm>
          <a:off x="27057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140988</xdr:rowOff>
    </xdr:from>
    <xdr:ext cx="405111" cy="259045"/>
    <xdr:sp macro="" textlink="">
      <xdr:nvSpPr>
        <xdr:cNvPr id="440" name="n_3mainValue【港湾・漁港】&#10;有形固定資産減価償却率">
          <a:extLst>
            <a:ext uri="{FF2B5EF4-FFF2-40B4-BE49-F238E27FC236}">
              <a16:creationId xmlns:a16="http://schemas.microsoft.com/office/drawing/2014/main" id="{2FFEC1C9-85D4-4168-8EC3-881CB5390F43}"/>
            </a:ext>
          </a:extLst>
        </xdr:cNvPr>
        <xdr:cNvSpPr txBox="1"/>
      </xdr:nvSpPr>
      <xdr:spPr>
        <a:xfrm>
          <a:off x="1816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49547</xdr:rowOff>
    </xdr:from>
    <xdr:ext cx="405111" cy="259045"/>
    <xdr:sp macro="" textlink="">
      <xdr:nvSpPr>
        <xdr:cNvPr id="441" name="n_4mainValue【港湾・漁港】&#10;有形固定資産減価償却率">
          <a:extLst>
            <a:ext uri="{FF2B5EF4-FFF2-40B4-BE49-F238E27FC236}">
              <a16:creationId xmlns:a16="http://schemas.microsoft.com/office/drawing/2014/main" id="{5B8ED8AE-0518-4643-A4DC-2037128CB1CF}"/>
            </a:ext>
          </a:extLst>
        </xdr:cNvPr>
        <xdr:cNvSpPr txBox="1"/>
      </xdr:nvSpPr>
      <xdr:spPr>
        <a:xfrm>
          <a:off x="927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7680AF0-C71A-42E1-B9E1-033F1A9DFD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FC9691B5-730B-4E39-B857-FB41119172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357369AB-4522-4760-A2EE-9F34BB65BE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CE23D862-8048-4D33-972F-9F623EF2D9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F4D30F8B-B693-43B5-9016-4D0E453F44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BC3A3AD7-3DD1-454E-9510-4A51397D2B0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D7534927-084A-455D-ADB2-F4FB084D6FF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4E0DF01A-9516-45B7-8CE4-681BC637452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D06BC306-2D0D-4B56-8A25-1D60EEBF862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2A5EA1CE-1F77-4412-A09B-25DEEE538F4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64D56607-746C-4BAD-A22F-4C173299044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3" name="テキスト ボックス 452">
          <a:extLst>
            <a:ext uri="{FF2B5EF4-FFF2-40B4-BE49-F238E27FC236}">
              <a16:creationId xmlns:a16="http://schemas.microsoft.com/office/drawing/2014/main" id="{18F521C1-9714-4B71-B8BD-E37B535078D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77DE08D4-65B2-4835-AC4F-EC4ADDDACD8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5" name="テキスト ボックス 454">
          <a:extLst>
            <a:ext uri="{FF2B5EF4-FFF2-40B4-BE49-F238E27FC236}">
              <a16:creationId xmlns:a16="http://schemas.microsoft.com/office/drawing/2014/main" id="{3597C625-55AF-407D-A1A8-9B664D471ED6}"/>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D6D502DB-D204-4C30-BFD3-E4108112DAF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7" name="テキスト ボックス 456">
          <a:extLst>
            <a:ext uri="{FF2B5EF4-FFF2-40B4-BE49-F238E27FC236}">
              <a16:creationId xmlns:a16="http://schemas.microsoft.com/office/drawing/2014/main" id="{9CFF441A-879D-4123-9B0A-18AC4A84BCC1}"/>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880461A3-B317-4C8B-8050-84882910F40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9" name="テキスト ボックス 458">
          <a:extLst>
            <a:ext uri="{FF2B5EF4-FFF2-40B4-BE49-F238E27FC236}">
              <a16:creationId xmlns:a16="http://schemas.microsoft.com/office/drawing/2014/main" id="{A16C8036-01F9-4B8A-B5C7-366925676F86}"/>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3447071D-DD57-44AF-9450-15F692495E1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61" name="テキスト ボックス 460">
          <a:extLst>
            <a:ext uri="{FF2B5EF4-FFF2-40B4-BE49-F238E27FC236}">
              <a16:creationId xmlns:a16="http://schemas.microsoft.com/office/drawing/2014/main" id="{65FAC0D0-9232-427B-A67F-36ADF041B05C}"/>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6E6C4B7-E3F2-4DAB-8796-B9CA60163D0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3" name="テキスト ボックス 462">
          <a:extLst>
            <a:ext uri="{FF2B5EF4-FFF2-40B4-BE49-F238E27FC236}">
              <a16:creationId xmlns:a16="http://schemas.microsoft.com/office/drawing/2014/main" id="{64EED442-BEF0-4B98-8487-4FACD86F0B3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96EA8F11-2848-4E7D-9E73-3B83580DC43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65461</xdr:rowOff>
    </xdr:from>
    <xdr:to>
      <xdr:col>54</xdr:col>
      <xdr:colOff>189865</xdr:colOff>
      <xdr:row>108</xdr:row>
      <xdr:rowOff>106032</xdr:rowOff>
    </xdr:to>
    <xdr:cxnSp macro="">
      <xdr:nvCxnSpPr>
        <xdr:cNvPr id="465" name="直線コネクタ 464">
          <a:extLst>
            <a:ext uri="{FF2B5EF4-FFF2-40B4-BE49-F238E27FC236}">
              <a16:creationId xmlns:a16="http://schemas.microsoft.com/office/drawing/2014/main" id="{C850945B-5838-4742-A6C7-56615ABEB758}"/>
            </a:ext>
          </a:extLst>
        </xdr:cNvPr>
        <xdr:cNvCxnSpPr/>
      </xdr:nvCxnSpPr>
      <xdr:spPr>
        <a:xfrm flipV="1">
          <a:off x="10476865" y="17381911"/>
          <a:ext cx="0" cy="124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109859</xdr:rowOff>
    </xdr:from>
    <xdr:ext cx="599010" cy="259045"/>
    <xdr:sp macro="" textlink="">
      <xdr:nvSpPr>
        <xdr:cNvPr id="466" name="【港湾・漁港】&#10;一人当たり有形固定資産（償却資産）額最小値テキスト">
          <a:extLst>
            <a:ext uri="{FF2B5EF4-FFF2-40B4-BE49-F238E27FC236}">
              <a16:creationId xmlns:a16="http://schemas.microsoft.com/office/drawing/2014/main" id="{5D56572A-9744-489D-85BA-A4A3B8468F09}"/>
            </a:ext>
          </a:extLst>
        </xdr:cNvPr>
        <xdr:cNvSpPr txBox="1"/>
      </xdr:nvSpPr>
      <xdr:spPr>
        <a:xfrm>
          <a:off x="10515600" y="1862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106032</xdr:rowOff>
    </xdr:from>
    <xdr:to>
      <xdr:col>55</xdr:col>
      <xdr:colOff>88900</xdr:colOff>
      <xdr:row>108</xdr:row>
      <xdr:rowOff>106032</xdr:rowOff>
    </xdr:to>
    <xdr:cxnSp macro="">
      <xdr:nvCxnSpPr>
        <xdr:cNvPr id="467" name="直線コネクタ 466">
          <a:extLst>
            <a:ext uri="{FF2B5EF4-FFF2-40B4-BE49-F238E27FC236}">
              <a16:creationId xmlns:a16="http://schemas.microsoft.com/office/drawing/2014/main" id="{FE3550AA-07B0-415B-846F-DD90DC771BE8}"/>
            </a:ext>
          </a:extLst>
        </xdr:cNvPr>
        <xdr:cNvCxnSpPr/>
      </xdr:nvCxnSpPr>
      <xdr:spPr>
        <a:xfrm>
          <a:off x="10388600" y="1862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12138</xdr:rowOff>
    </xdr:from>
    <xdr:ext cx="690189" cy="259045"/>
    <xdr:sp macro="" textlink="">
      <xdr:nvSpPr>
        <xdr:cNvPr id="468" name="【港湾・漁港】&#10;一人当たり有形固定資産（償却資産）額最大値テキスト">
          <a:extLst>
            <a:ext uri="{FF2B5EF4-FFF2-40B4-BE49-F238E27FC236}">
              <a16:creationId xmlns:a16="http://schemas.microsoft.com/office/drawing/2014/main" id="{3B0801E6-B4FC-44F2-AA75-9C452DAA1DD3}"/>
            </a:ext>
          </a:extLst>
        </xdr:cNvPr>
        <xdr:cNvSpPr txBox="1"/>
      </xdr:nvSpPr>
      <xdr:spPr>
        <a:xfrm>
          <a:off x="10515600" y="17157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65461</xdr:rowOff>
    </xdr:from>
    <xdr:to>
      <xdr:col>55</xdr:col>
      <xdr:colOff>88900</xdr:colOff>
      <xdr:row>101</xdr:row>
      <xdr:rowOff>65461</xdr:rowOff>
    </xdr:to>
    <xdr:cxnSp macro="">
      <xdr:nvCxnSpPr>
        <xdr:cNvPr id="469" name="直線コネクタ 468">
          <a:extLst>
            <a:ext uri="{FF2B5EF4-FFF2-40B4-BE49-F238E27FC236}">
              <a16:creationId xmlns:a16="http://schemas.microsoft.com/office/drawing/2014/main" id="{CDACBA5E-9014-4294-B6BE-446D698CF36B}"/>
            </a:ext>
          </a:extLst>
        </xdr:cNvPr>
        <xdr:cNvCxnSpPr/>
      </xdr:nvCxnSpPr>
      <xdr:spPr>
        <a:xfrm>
          <a:off x="10388600" y="1738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159704</xdr:rowOff>
    </xdr:from>
    <xdr:ext cx="690189" cy="259045"/>
    <xdr:sp macro="" textlink="">
      <xdr:nvSpPr>
        <xdr:cNvPr id="470" name="【港湾・漁港】&#10;一人当たり有形固定資産（償却資産）額平均値テキスト">
          <a:extLst>
            <a:ext uri="{FF2B5EF4-FFF2-40B4-BE49-F238E27FC236}">
              <a16:creationId xmlns:a16="http://schemas.microsoft.com/office/drawing/2014/main" id="{46395F02-E1EB-49DE-B329-04C9B8A5F5FC}"/>
            </a:ext>
          </a:extLst>
        </xdr:cNvPr>
        <xdr:cNvSpPr txBox="1"/>
      </xdr:nvSpPr>
      <xdr:spPr>
        <a:xfrm>
          <a:off x="10515600" y="1799050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136827</xdr:rowOff>
    </xdr:from>
    <xdr:to>
      <xdr:col>55</xdr:col>
      <xdr:colOff>50800</xdr:colOff>
      <xdr:row>106</xdr:row>
      <xdr:rowOff>66977</xdr:rowOff>
    </xdr:to>
    <xdr:sp macro="" textlink="">
      <xdr:nvSpPr>
        <xdr:cNvPr id="471" name="フローチャート: 判断 470">
          <a:extLst>
            <a:ext uri="{FF2B5EF4-FFF2-40B4-BE49-F238E27FC236}">
              <a16:creationId xmlns:a16="http://schemas.microsoft.com/office/drawing/2014/main" id="{9E2DF511-A417-4651-8546-48D55FD0EB14}"/>
            </a:ext>
          </a:extLst>
        </xdr:cNvPr>
        <xdr:cNvSpPr/>
      </xdr:nvSpPr>
      <xdr:spPr>
        <a:xfrm>
          <a:off x="10426700" y="1813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103037</xdr:rowOff>
    </xdr:from>
    <xdr:to>
      <xdr:col>50</xdr:col>
      <xdr:colOff>165100</xdr:colOff>
      <xdr:row>106</xdr:row>
      <xdr:rowOff>33187</xdr:rowOff>
    </xdr:to>
    <xdr:sp macro="" textlink="">
      <xdr:nvSpPr>
        <xdr:cNvPr id="472" name="フローチャート: 判断 471">
          <a:extLst>
            <a:ext uri="{FF2B5EF4-FFF2-40B4-BE49-F238E27FC236}">
              <a16:creationId xmlns:a16="http://schemas.microsoft.com/office/drawing/2014/main" id="{0F570BD1-D223-4479-BAC4-DD583D963810}"/>
            </a:ext>
          </a:extLst>
        </xdr:cNvPr>
        <xdr:cNvSpPr/>
      </xdr:nvSpPr>
      <xdr:spPr>
        <a:xfrm>
          <a:off x="9588500" y="181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55332</xdr:rowOff>
    </xdr:from>
    <xdr:to>
      <xdr:col>46</xdr:col>
      <xdr:colOff>38100</xdr:colOff>
      <xdr:row>106</xdr:row>
      <xdr:rowOff>156932</xdr:rowOff>
    </xdr:to>
    <xdr:sp macro="" textlink="">
      <xdr:nvSpPr>
        <xdr:cNvPr id="473" name="フローチャート: 判断 472">
          <a:extLst>
            <a:ext uri="{FF2B5EF4-FFF2-40B4-BE49-F238E27FC236}">
              <a16:creationId xmlns:a16="http://schemas.microsoft.com/office/drawing/2014/main" id="{CA0A81DC-4B1D-4D01-A646-BEDB54AA38D4}"/>
            </a:ext>
          </a:extLst>
        </xdr:cNvPr>
        <xdr:cNvSpPr/>
      </xdr:nvSpPr>
      <xdr:spPr>
        <a:xfrm>
          <a:off x="8699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85111</xdr:rowOff>
    </xdr:from>
    <xdr:to>
      <xdr:col>41</xdr:col>
      <xdr:colOff>101600</xdr:colOff>
      <xdr:row>107</xdr:row>
      <xdr:rowOff>15261</xdr:rowOff>
    </xdr:to>
    <xdr:sp macro="" textlink="">
      <xdr:nvSpPr>
        <xdr:cNvPr id="474" name="フローチャート: 判断 473">
          <a:extLst>
            <a:ext uri="{FF2B5EF4-FFF2-40B4-BE49-F238E27FC236}">
              <a16:creationId xmlns:a16="http://schemas.microsoft.com/office/drawing/2014/main" id="{A136B779-F16D-49EC-A4D9-AB2D6B419CE0}"/>
            </a:ext>
          </a:extLst>
        </xdr:cNvPr>
        <xdr:cNvSpPr/>
      </xdr:nvSpPr>
      <xdr:spPr>
        <a:xfrm>
          <a:off x="7810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113728</xdr:rowOff>
    </xdr:from>
    <xdr:to>
      <xdr:col>36</xdr:col>
      <xdr:colOff>165100</xdr:colOff>
      <xdr:row>107</xdr:row>
      <xdr:rowOff>43878</xdr:rowOff>
    </xdr:to>
    <xdr:sp macro="" textlink="">
      <xdr:nvSpPr>
        <xdr:cNvPr id="475" name="フローチャート: 判断 474">
          <a:extLst>
            <a:ext uri="{FF2B5EF4-FFF2-40B4-BE49-F238E27FC236}">
              <a16:creationId xmlns:a16="http://schemas.microsoft.com/office/drawing/2014/main" id="{87AEDDD6-BA22-46D7-B82B-2714029C87BC}"/>
            </a:ext>
          </a:extLst>
        </xdr:cNvPr>
        <xdr:cNvSpPr/>
      </xdr:nvSpPr>
      <xdr:spPr>
        <a:xfrm>
          <a:off x="6921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DAC3C7A-7F33-4CE7-AD3C-2C96E5B7DD6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63E4537-8D69-4B26-83D0-1832FE28AA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7311A6D-97CB-41C6-933F-7CADA0AFB8D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B82ECD5-5B8C-4666-B875-E67DE27C7A3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5A19A4CF-55FD-4ED8-BEFB-04F00A3E2FE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3307</xdr:rowOff>
    </xdr:from>
    <xdr:to>
      <xdr:col>55</xdr:col>
      <xdr:colOff>50800</xdr:colOff>
      <xdr:row>107</xdr:row>
      <xdr:rowOff>104907</xdr:rowOff>
    </xdr:to>
    <xdr:sp macro="" textlink="">
      <xdr:nvSpPr>
        <xdr:cNvPr id="481" name="楕円 480">
          <a:extLst>
            <a:ext uri="{FF2B5EF4-FFF2-40B4-BE49-F238E27FC236}">
              <a16:creationId xmlns:a16="http://schemas.microsoft.com/office/drawing/2014/main" id="{4D9DE87C-0CDB-464E-82B3-316C11A46B9D}"/>
            </a:ext>
          </a:extLst>
        </xdr:cNvPr>
        <xdr:cNvSpPr/>
      </xdr:nvSpPr>
      <xdr:spPr>
        <a:xfrm>
          <a:off x="10426700" y="183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153184</xdr:rowOff>
    </xdr:from>
    <xdr:ext cx="599010" cy="259045"/>
    <xdr:sp macro="" textlink="">
      <xdr:nvSpPr>
        <xdr:cNvPr id="482" name="【港湾・漁港】&#10;一人当たり有形固定資産（償却資産）額該当値テキスト">
          <a:extLst>
            <a:ext uri="{FF2B5EF4-FFF2-40B4-BE49-F238E27FC236}">
              <a16:creationId xmlns:a16="http://schemas.microsoft.com/office/drawing/2014/main" id="{AEA8113F-48AC-464F-8D61-5A864AFFB276}"/>
            </a:ext>
          </a:extLst>
        </xdr:cNvPr>
        <xdr:cNvSpPr txBox="1"/>
      </xdr:nvSpPr>
      <xdr:spPr>
        <a:xfrm>
          <a:off x="10515600" y="1832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17895</xdr:rowOff>
    </xdr:from>
    <xdr:to>
      <xdr:col>50</xdr:col>
      <xdr:colOff>165100</xdr:colOff>
      <xdr:row>107</xdr:row>
      <xdr:rowOff>119495</xdr:rowOff>
    </xdr:to>
    <xdr:sp macro="" textlink="">
      <xdr:nvSpPr>
        <xdr:cNvPr id="483" name="楕円 482">
          <a:extLst>
            <a:ext uri="{FF2B5EF4-FFF2-40B4-BE49-F238E27FC236}">
              <a16:creationId xmlns:a16="http://schemas.microsoft.com/office/drawing/2014/main" id="{192C7E4A-C894-4FE8-96B3-A66123B8D811}"/>
            </a:ext>
          </a:extLst>
        </xdr:cNvPr>
        <xdr:cNvSpPr/>
      </xdr:nvSpPr>
      <xdr:spPr>
        <a:xfrm>
          <a:off x="9588500" y="1836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54107</xdr:rowOff>
    </xdr:from>
    <xdr:to>
      <xdr:col>55</xdr:col>
      <xdr:colOff>0</xdr:colOff>
      <xdr:row>107</xdr:row>
      <xdr:rowOff>68695</xdr:rowOff>
    </xdr:to>
    <xdr:cxnSp macro="">
      <xdr:nvCxnSpPr>
        <xdr:cNvPr id="484" name="直線コネクタ 483">
          <a:extLst>
            <a:ext uri="{FF2B5EF4-FFF2-40B4-BE49-F238E27FC236}">
              <a16:creationId xmlns:a16="http://schemas.microsoft.com/office/drawing/2014/main" id="{A2682EBE-2D97-42C8-BEDD-145510720C52}"/>
            </a:ext>
          </a:extLst>
        </xdr:cNvPr>
        <xdr:cNvCxnSpPr/>
      </xdr:nvCxnSpPr>
      <xdr:spPr>
        <a:xfrm flipV="1">
          <a:off x="9639300" y="18399257"/>
          <a:ext cx="838200" cy="1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36313</xdr:rowOff>
    </xdr:from>
    <xdr:to>
      <xdr:col>46</xdr:col>
      <xdr:colOff>38100</xdr:colOff>
      <xdr:row>107</xdr:row>
      <xdr:rowOff>137913</xdr:rowOff>
    </xdr:to>
    <xdr:sp macro="" textlink="">
      <xdr:nvSpPr>
        <xdr:cNvPr id="485" name="楕円 484">
          <a:extLst>
            <a:ext uri="{FF2B5EF4-FFF2-40B4-BE49-F238E27FC236}">
              <a16:creationId xmlns:a16="http://schemas.microsoft.com/office/drawing/2014/main" id="{035B68BF-D8D7-48A1-8CBE-6387FE08F916}"/>
            </a:ext>
          </a:extLst>
        </xdr:cNvPr>
        <xdr:cNvSpPr/>
      </xdr:nvSpPr>
      <xdr:spPr>
        <a:xfrm>
          <a:off x="8699500" y="183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68695</xdr:rowOff>
    </xdr:from>
    <xdr:to>
      <xdr:col>50</xdr:col>
      <xdr:colOff>114300</xdr:colOff>
      <xdr:row>107</xdr:row>
      <xdr:rowOff>87113</xdr:rowOff>
    </xdr:to>
    <xdr:cxnSp macro="">
      <xdr:nvCxnSpPr>
        <xdr:cNvPr id="486" name="直線コネクタ 485">
          <a:extLst>
            <a:ext uri="{FF2B5EF4-FFF2-40B4-BE49-F238E27FC236}">
              <a16:creationId xmlns:a16="http://schemas.microsoft.com/office/drawing/2014/main" id="{76AAF25E-57CC-43D5-B7B3-5C48A0D38127}"/>
            </a:ext>
          </a:extLst>
        </xdr:cNvPr>
        <xdr:cNvCxnSpPr/>
      </xdr:nvCxnSpPr>
      <xdr:spPr>
        <a:xfrm flipV="1">
          <a:off x="8750300" y="18413845"/>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55959</xdr:rowOff>
    </xdr:from>
    <xdr:to>
      <xdr:col>41</xdr:col>
      <xdr:colOff>101600</xdr:colOff>
      <xdr:row>107</xdr:row>
      <xdr:rowOff>157559</xdr:rowOff>
    </xdr:to>
    <xdr:sp macro="" textlink="">
      <xdr:nvSpPr>
        <xdr:cNvPr id="487" name="楕円 486">
          <a:extLst>
            <a:ext uri="{FF2B5EF4-FFF2-40B4-BE49-F238E27FC236}">
              <a16:creationId xmlns:a16="http://schemas.microsoft.com/office/drawing/2014/main" id="{9C69545F-EB49-497F-9722-A922B7219259}"/>
            </a:ext>
          </a:extLst>
        </xdr:cNvPr>
        <xdr:cNvSpPr/>
      </xdr:nvSpPr>
      <xdr:spPr>
        <a:xfrm>
          <a:off x="7810500" y="184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87113</xdr:rowOff>
    </xdr:from>
    <xdr:to>
      <xdr:col>45</xdr:col>
      <xdr:colOff>177800</xdr:colOff>
      <xdr:row>107</xdr:row>
      <xdr:rowOff>106759</xdr:rowOff>
    </xdr:to>
    <xdr:cxnSp macro="">
      <xdr:nvCxnSpPr>
        <xdr:cNvPr id="488" name="直線コネクタ 487">
          <a:extLst>
            <a:ext uri="{FF2B5EF4-FFF2-40B4-BE49-F238E27FC236}">
              <a16:creationId xmlns:a16="http://schemas.microsoft.com/office/drawing/2014/main" id="{B809B67F-285C-4EDB-B73D-775DE4F5983D}"/>
            </a:ext>
          </a:extLst>
        </xdr:cNvPr>
        <xdr:cNvCxnSpPr/>
      </xdr:nvCxnSpPr>
      <xdr:spPr>
        <a:xfrm flipV="1">
          <a:off x="7861300" y="18432263"/>
          <a:ext cx="8890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74518</xdr:rowOff>
    </xdr:from>
    <xdr:to>
      <xdr:col>36</xdr:col>
      <xdr:colOff>165100</xdr:colOff>
      <xdr:row>108</xdr:row>
      <xdr:rowOff>4668</xdr:rowOff>
    </xdr:to>
    <xdr:sp macro="" textlink="">
      <xdr:nvSpPr>
        <xdr:cNvPr id="489" name="楕円 488">
          <a:extLst>
            <a:ext uri="{FF2B5EF4-FFF2-40B4-BE49-F238E27FC236}">
              <a16:creationId xmlns:a16="http://schemas.microsoft.com/office/drawing/2014/main" id="{C614837B-D2EF-4071-982B-B41A25DACE0F}"/>
            </a:ext>
          </a:extLst>
        </xdr:cNvPr>
        <xdr:cNvSpPr/>
      </xdr:nvSpPr>
      <xdr:spPr>
        <a:xfrm>
          <a:off x="6921500" y="1841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106759</xdr:rowOff>
    </xdr:from>
    <xdr:to>
      <xdr:col>41</xdr:col>
      <xdr:colOff>50800</xdr:colOff>
      <xdr:row>107</xdr:row>
      <xdr:rowOff>125318</xdr:rowOff>
    </xdr:to>
    <xdr:cxnSp macro="">
      <xdr:nvCxnSpPr>
        <xdr:cNvPr id="490" name="直線コネクタ 489">
          <a:extLst>
            <a:ext uri="{FF2B5EF4-FFF2-40B4-BE49-F238E27FC236}">
              <a16:creationId xmlns:a16="http://schemas.microsoft.com/office/drawing/2014/main" id="{4653D642-8D56-4EFC-8167-2FB0FCB2F9B4}"/>
            </a:ext>
          </a:extLst>
        </xdr:cNvPr>
        <xdr:cNvCxnSpPr/>
      </xdr:nvCxnSpPr>
      <xdr:spPr>
        <a:xfrm flipV="1">
          <a:off x="6972300" y="18451909"/>
          <a:ext cx="889000" cy="1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104</xdr:row>
      <xdr:rowOff>49714</xdr:rowOff>
    </xdr:from>
    <xdr:ext cx="690189" cy="259045"/>
    <xdr:sp macro="" textlink="">
      <xdr:nvSpPr>
        <xdr:cNvPr id="491" name="n_1aveValue【港湾・漁港】&#10;一人当たり有形固定資産（償却資産）額">
          <a:extLst>
            <a:ext uri="{FF2B5EF4-FFF2-40B4-BE49-F238E27FC236}">
              <a16:creationId xmlns:a16="http://schemas.microsoft.com/office/drawing/2014/main" id="{0B17FF21-1549-464F-A980-4967073478F4}"/>
            </a:ext>
          </a:extLst>
        </xdr:cNvPr>
        <xdr:cNvSpPr txBox="1"/>
      </xdr:nvSpPr>
      <xdr:spPr>
        <a:xfrm>
          <a:off x="9281505" y="178805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2009</xdr:rowOff>
    </xdr:from>
    <xdr:ext cx="690189" cy="259045"/>
    <xdr:sp macro="" textlink="">
      <xdr:nvSpPr>
        <xdr:cNvPr id="492" name="n_2aveValue【港湾・漁港】&#10;一人当たり有形固定資産（償却資産）額">
          <a:extLst>
            <a:ext uri="{FF2B5EF4-FFF2-40B4-BE49-F238E27FC236}">
              <a16:creationId xmlns:a16="http://schemas.microsoft.com/office/drawing/2014/main" id="{DAAC2146-C2AF-4ADC-8EE4-6251F88ADDBC}"/>
            </a:ext>
          </a:extLst>
        </xdr:cNvPr>
        <xdr:cNvSpPr txBox="1"/>
      </xdr:nvSpPr>
      <xdr:spPr>
        <a:xfrm>
          <a:off x="8405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31788</xdr:rowOff>
    </xdr:from>
    <xdr:ext cx="599010" cy="259045"/>
    <xdr:sp macro="" textlink="">
      <xdr:nvSpPr>
        <xdr:cNvPr id="493" name="n_3aveValue【港湾・漁港】&#10;一人当たり有形固定資産（償却資産）額">
          <a:extLst>
            <a:ext uri="{FF2B5EF4-FFF2-40B4-BE49-F238E27FC236}">
              <a16:creationId xmlns:a16="http://schemas.microsoft.com/office/drawing/2014/main" id="{196910CE-6468-48D9-9F79-56F2DCDEBD43}"/>
            </a:ext>
          </a:extLst>
        </xdr:cNvPr>
        <xdr:cNvSpPr txBox="1"/>
      </xdr:nvSpPr>
      <xdr:spPr>
        <a:xfrm>
          <a:off x="7561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60405</xdr:rowOff>
    </xdr:from>
    <xdr:ext cx="599010" cy="259045"/>
    <xdr:sp macro="" textlink="">
      <xdr:nvSpPr>
        <xdr:cNvPr id="494" name="n_4aveValue【港湾・漁港】&#10;一人当たり有形固定資産（償却資産）額">
          <a:extLst>
            <a:ext uri="{FF2B5EF4-FFF2-40B4-BE49-F238E27FC236}">
              <a16:creationId xmlns:a16="http://schemas.microsoft.com/office/drawing/2014/main" id="{7917586E-86E1-4D19-9B10-2EE9D6337349}"/>
            </a:ext>
          </a:extLst>
        </xdr:cNvPr>
        <xdr:cNvSpPr txBox="1"/>
      </xdr:nvSpPr>
      <xdr:spPr>
        <a:xfrm>
          <a:off x="6672795" y="180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110622</xdr:rowOff>
    </xdr:from>
    <xdr:ext cx="599010" cy="259045"/>
    <xdr:sp macro="" textlink="">
      <xdr:nvSpPr>
        <xdr:cNvPr id="495" name="n_1mainValue【港湾・漁港】&#10;一人当たり有形固定資産（償却資産）額">
          <a:extLst>
            <a:ext uri="{FF2B5EF4-FFF2-40B4-BE49-F238E27FC236}">
              <a16:creationId xmlns:a16="http://schemas.microsoft.com/office/drawing/2014/main" id="{52D7CD54-CEC9-4FB6-A778-4035EEE3C0CF}"/>
            </a:ext>
          </a:extLst>
        </xdr:cNvPr>
        <xdr:cNvSpPr txBox="1"/>
      </xdr:nvSpPr>
      <xdr:spPr>
        <a:xfrm>
          <a:off x="9327095" y="1845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129040</xdr:rowOff>
    </xdr:from>
    <xdr:ext cx="599010" cy="259045"/>
    <xdr:sp macro="" textlink="">
      <xdr:nvSpPr>
        <xdr:cNvPr id="496" name="n_2mainValue【港湾・漁港】&#10;一人当たり有形固定資産（償却資産）額">
          <a:extLst>
            <a:ext uri="{FF2B5EF4-FFF2-40B4-BE49-F238E27FC236}">
              <a16:creationId xmlns:a16="http://schemas.microsoft.com/office/drawing/2014/main" id="{F87DA8C5-446E-43AF-91CB-C2EA99817DD3}"/>
            </a:ext>
          </a:extLst>
        </xdr:cNvPr>
        <xdr:cNvSpPr txBox="1"/>
      </xdr:nvSpPr>
      <xdr:spPr>
        <a:xfrm>
          <a:off x="8450795" y="1847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148686</xdr:rowOff>
    </xdr:from>
    <xdr:ext cx="599010" cy="259045"/>
    <xdr:sp macro="" textlink="">
      <xdr:nvSpPr>
        <xdr:cNvPr id="497" name="n_3mainValue【港湾・漁港】&#10;一人当たり有形固定資産（償却資産）額">
          <a:extLst>
            <a:ext uri="{FF2B5EF4-FFF2-40B4-BE49-F238E27FC236}">
              <a16:creationId xmlns:a16="http://schemas.microsoft.com/office/drawing/2014/main" id="{278DBB58-B24B-4CCC-9998-8FCF67D69588}"/>
            </a:ext>
          </a:extLst>
        </xdr:cNvPr>
        <xdr:cNvSpPr txBox="1"/>
      </xdr:nvSpPr>
      <xdr:spPr>
        <a:xfrm>
          <a:off x="7561795" y="1849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167245</xdr:rowOff>
    </xdr:from>
    <xdr:ext cx="599010" cy="259045"/>
    <xdr:sp macro="" textlink="">
      <xdr:nvSpPr>
        <xdr:cNvPr id="498" name="n_4mainValue【港湾・漁港】&#10;一人当たり有形固定資産（償却資産）額">
          <a:extLst>
            <a:ext uri="{FF2B5EF4-FFF2-40B4-BE49-F238E27FC236}">
              <a16:creationId xmlns:a16="http://schemas.microsoft.com/office/drawing/2014/main" id="{02646359-927D-4235-AFCA-2A0CA6CF88CF}"/>
            </a:ext>
          </a:extLst>
        </xdr:cNvPr>
        <xdr:cNvSpPr txBox="1"/>
      </xdr:nvSpPr>
      <xdr:spPr>
        <a:xfrm>
          <a:off x="6672795" y="1851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74D0746B-49B6-498A-969D-4DC262C31A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DB8DCB96-DBBD-4017-A956-3E9D7842197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EF262E7D-7918-4728-9464-8D93040515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E425CC1D-3169-48DE-ABBE-CDCE12A9914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A693F9E1-81E8-43A4-81B4-4A9C39CCB1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DF41D23C-3B81-4369-ABC8-6CE430697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25EBBD90-BCEB-40C2-8083-92C48620E98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FCE57038-CE29-42C4-98B0-F6E100EF8A2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324FDF6B-7805-44C2-962A-1AA6F73326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211EBD19-44B4-4CF6-AB7F-932120BDA95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43FB78D-0133-47F7-AFC0-7701B27D8B7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a:extLst>
            <a:ext uri="{FF2B5EF4-FFF2-40B4-BE49-F238E27FC236}">
              <a16:creationId xmlns:a16="http://schemas.microsoft.com/office/drawing/2014/main" id="{26AD4F5A-09C4-46AF-A60E-AD69D3284F1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1" name="テキスト ボックス 510">
          <a:extLst>
            <a:ext uri="{FF2B5EF4-FFF2-40B4-BE49-F238E27FC236}">
              <a16:creationId xmlns:a16="http://schemas.microsoft.com/office/drawing/2014/main" id="{255CDB42-E1F5-456E-B719-098BAC2023D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a:extLst>
            <a:ext uri="{FF2B5EF4-FFF2-40B4-BE49-F238E27FC236}">
              <a16:creationId xmlns:a16="http://schemas.microsoft.com/office/drawing/2014/main" id="{3FD811F8-F9E4-4C51-8B93-70E7A9A9D8D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a:extLst>
            <a:ext uri="{FF2B5EF4-FFF2-40B4-BE49-F238E27FC236}">
              <a16:creationId xmlns:a16="http://schemas.microsoft.com/office/drawing/2014/main" id="{D4685D38-A67D-4C3F-A124-46C0E155ED3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a:extLst>
            <a:ext uri="{FF2B5EF4-FFF2-40B4-BE49-F238E27FC236}">
              <a16:creationId xmlns:a16="http://schemas.microsoft.com/office/drawing/2014/main" id="{6AA86A13-86B3-466B-B382-996F2B425C1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a:extLst>
            <a:ext uri="{FF2B5EF4-FFF2-40B4-BE49-F238E27FC236}">
              <a16:creationId xmlns:a16="http://schemas.microsoft.com/office/drawing/2014/main" id="{2452DF64-8B70-4D0F-B0D6-8ACFCDA2D6F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a:extLst>
            <a:ext uri="{FF2B5EF4-FFF2-40B4-BE49-F238E27FC236}">
              <a16:creationId xmlns:a16="http://schemas.microsoft.com/office/drawing/2014/main" id="{4706463D-1700-4848-AFA6-464AB530138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a:extLst>
            <a:ext uri="{FF2B5EF4-FFF2-40B4-BE49-F238E27FC236}">
              <a16:creationId xmlns:a16="http://schemas.microsoft.com/office/drawing/2014/main" id="{8044EA60-BE82-45D1-961E-22451F42B41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a:extLst>
            <a:ext uri="{FF2B5EF4-FFF2-40B4-BE49-F238E27FC236}">
              <a16:creationId xmlns:a16="http://schemas.microsoft.com/office/drawing/2014/main" id="{4BB44D13-9A75-4EC7-AF1E-E40BBD90EDA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a:extLst>
            <a:ext uri="{FF2B5EF4-FFF2-40B4-BE49-F238E27FC236}">
              <a16:creationId xmlns:a16="http://schemas.microsoft.com/office/drawing/2014/main" id="{C6CD9741-1D97-4B5C-9E51-D7994B43C8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a:extLst>
            <a:ext uri="{FF2B5EF4-FFF2-40B4-BE49-F238E27FC236}">
              <a16:creationId xmlns:a16="http://schemas.microsoft.com/office/drawing/2014/main" id="{460F5EB9-D225-4F23-B19A-DEEFE9CAA3E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1" name="テキスト ボックス 520">
          <a:extLst>
            <a:ext uri="{FF2B5EF4-FFF2-40B4-BE49-F238E27FC236}">
              <a16:creationId xmlns:a16="http://schemas.microsoft.com/office/drawing/2014/main" id="{E2126781-080C-45D6-AF31-F435268B7C3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a:extLst>
            <a:ext uri="{FF2B5EF4-FFF2-40B4-BE49-F238E27FC236}">
              <a16:creationId xmlns:a16="http://schemas.microsoft.com/office/drawing/2014/main" id="{DD39D0CE-8C91-4B91-9DB8-66AD34D4851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3" name="【認定こども園・幼稚園・保育所】&#10;有形固定資産減価償却率グラフ枠">
          <a:extLst>
            <a:ext uri="{FF2B5EF4-FFF2-40B4-BE49-F238E27FC236}">
              <a16:creationId xmlns:a16="http://schemas.microsoft.com/office/drawing/2014/main" id="{2A840C7A-A4AB-464A-A210-A1DFBED005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524" name="直線コネクタ 523">
          <a:extLst>
            <a:ext uri="{FF2B5EF4-FFF2-40B4-BE49-F238E27FC236}">
              <a16:creationId xmlns:a16="http://schemas.microsoft.com/office/drawing/2014/main" id="{851B591C-C6A9-40E3-AB34-49CAFC7842F1}"/>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5" name="【認定こども園・幼稚園・保育所】&#10;有形固定資産減価償却率最小値テキスト">
          <a:extLst>
            <a:ext uri="{FF2B5EF4-FFF2-40B4-BE49-F238E27FC236}">
              <a16:creationId xmlns:a16="http://schemas.microsoft.com/office/drawing/2014/main" id="{18C116AA-F3ED-420C-BC37-DBDD625F5BA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6" name="直線コネクタ 525">
          <a:extLst>
            <a:ext uri="{FF2B5EF4-FFF2-40B4-BE49-F238E27FC236}">
              <a16:creationId xmlns:a16="http://schemas.microsoft.com/office/drawing/2014/main" id="{003B1510-D504-4B67-85A9-AC97A8B5F3A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527" name="【認定こども園・幼稚園・保育所】&#10;有形固定資産減価償却率最大値テキスト">
          <a:extLst>
            <a:ext uri="{FF2B5EF4-FFF2-40B4-BE49-F238E27FC236}">
              <a16:creationId xmlns:a16="http://schemas.microsoft.com/office/drawing/2014/main" id="{6644C2D0-761F-4978-93C0-1EF092F2F771}"/>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528" name="直線コネクタ 527">
          <a:extLst>
            <a:ext uri="{FF2B5EF4-FFF2-40B4-BE49-F238E27FC236}">
              <a16:creationId xmlns:a16="http://schemas.microsoft.com/office/drawing/2014/main" id="{64F99B2F-B82E-42E7-8218-57568BF38E4B}"/>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529" name="【認定こども園・幼稚園・保育所】&#10;有形固定資産減価償却率平均値テキスト">
          <a:extLst>
            <a:ext uri="{FF2B5EF4-FFF2-40B4-BE49-F238E27FC236}">
              <a16:creationId xmlns:a16="http://schemas.microsoft.com/office/drawing/2014/main" id="{48255D6A-CBC8-44DC-B272-01C4B0B7CC51}"/>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530" name="フローチャート: 判断 529">
          <a:extLst>
            <a:ext uri="{FF2B5EF4-FFF2-40B4-BE49-F238E27FC236}">
              <a16:creationId xmlns:a16="http://schemas.microsoft.com/office/drawing/2014/main" id="{E2EF5C2C-467C-4A7B-B13D-1D6BAF7603F7}"/>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531" name="フローチャート: 判断 530">
          <a:extLst>
            <a:ext uri="{FF2B5EF4-FFF2-40B4-BE49-F238E27FC236}">
              <a16:creationId xmlns:a16="http://schemas.microsoft.com/office/drawing/2014/main" id="{2AE66D94-E059-4F1B-B5D3-1A74106A43FF}"/>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32" name="フローチャート: 判断 531">
          <a:extLst>
            <a:ext uri="{FF2B5EF4-FFF2-40B4-BE49-F238E27FC236}">
              <a16:creationId xmlns:a16="http://schemas.microsoft.com/office/drawing/2014/main" id="{F7B92558-5217-40A8-A186-A7104788F35D}"/>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533" name="フローチャート: 判断 532">
          <a:extLst>
            <a:ext uri="{FF2B5EF4-FFF2-40B4-BE49-F238E27FC236}">
              <a16:creationId xmlns:a16="http://schemas.microsoft.com/office/drawing/2014/main" id="{E1C60E17-4915-4D28-9859-937ACF40559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534" name="フローチャート: 判断 533">
          <a:extLst>
            <a:ext uri="{FF2B5EF4-FFF2-40B4-BE49-F238E27FC236}">
              <a16:creationId xmlns:a16="http://schemas.microsoft.com/office/drawing/2014/main" id="{1B032836-803D-4F12-A658-950826395B29}"/>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2BD2292-1250-4F2A-88CC-7B6736E371F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F20BDFC-40A7-4F4B-B739-8E83EC2745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7BC422F4-61F4-4E17-9C07-4FB6AE269D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D751BF52-8032-428C-9D80-CA4250E581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8F84178B-18D1-4810-9912-CB8DBB889B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66222</xdr:rowOff>
    </xdr:from>
    <xdr:to>
      <xdr:col>85</xdr:col>
      <xdr:colOff>177800</xdr:colOff>
      <xdr:row>38</xdr:row>
      <xdr:rowOff>167822</xdr:rowOff>
    </xdr:to>
    <xdr:sp macro="" textlink="">
      <xdr:nvSpPr>
        <xdr:cNvPr id="540" name="楕円 539">
          <a:extLst>
            <a:ext uri="{FF2B5EF4-FFF2-40B4-BE49-F238E27FC236}">
              <a16:creationId xmlns:a16="http://schemas.microsoft.com/office/drawing/2014/main" id="{0A5BC53A-0BA3-4240-9B67-06334887E117}"/>
            </a:ext>
          </a:extLst>
        </xdr:cNvPr>
        <xdr:cNvSpPr/>
      </xdr:nvSpPr>
      <xdr:spPr>
        <a:xfrm>
          <a:off x="16268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44649</xdr:rowOff>
    </xdr:from>
    <xdr:ext cx="405111" cy="259045"/>
    <xdr:sp macro="" textlink="">
      <xdr:nvSpPr>
        <xdr:cNvPr id="541" name="【認定こども園・幼稚園・保育所】&#10;有形固定資産減価償却率該当値テキスト">
          <a:extLst>
            <a:ext uri="{FF2B5EF4-FFF2-40B4-BE49-F238E27FC236}">
              <a16:creationId xmlns:a16="http://schemas.microsoft.com/office/drawing/2014/main" id="{66EC75B0-FC5F-40EA-867A-4A53231C1457}"/>
            </a:ext>
          </a:extLst>
        </xdr:cNvPr>
        <xdr:cNvSpPr txBox="1"/>
      </xdr:nvSpPr>
      <xdr:spPr>
        <a:xfrm>
          <a:off x="163576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157662</xdr:rowOff>
    </xdr:from>
    <xdr:to>
      <xdr:col>81</xdr:col>
      <xdr:colOff>101600</xdr:colOff>
      <xdr:row>39</xdr:row>
      <xdr:rowOff>87812</xdr:rowOff>
    </xdr:to>
    <xdr:sp macro="" textlink="">
      <xdr:nvSpPr>
        <xdr:cNvPr id="542" name="楕円 541">
          <a:extLst>
            <a:ext uri="{FF2B5EF4-FFF2-40B4-BE49-F238E27FC236}">
              <a16:creationId xmlns:a16="http://schemas.microsoft.com/office/drawing/2014/main" id="{6661434F-2809-461B-A97C-7D5BAEFFD666}"/>
            </a:ext>
          </a:extLst>
        </xdr:cNvPr>
        <xdr:cNvSpPr/>
      </xdr:nvSpPr>
      <xdr:spPr>
        <a:xfrm>
          <a:off x="15430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117022</xdr:rowOff>
    </xdr:from>
    <xdr:to>
      <xdr:col>85</xdr:col>
      <xdr:colOff>127000</xdr:colOff>
      <xdr:row>39</xdr:row>
      <xdr:rowOff>37012</xdr:rowOff>
    </xdr:to>
    <xdr:cxnSp macro="">
      <xdr:nvCxnSpPr>
        <xdr:cNvPr id="543" name="直線コネクタ 542">
          <a:extLst>
            <a:ext uri="{FF2B5EF4-FFF2-40B4-BE49-F238E27FC236}">
              <a16:creationId xmlns:a16="http://schemas.microsoft.com/office/drawing/2014/main" id="{8DC3BB47-6D15-473C-A26F-92318A5D15BD}"/>
            </a:ext>
          </a:extLst>
        </xdr:cNvPr>
        <xdr:cNvCxnSpPr/>
      </xdr:nvCxnSpPr>
      <xdr:spPr>
        <a:xfrm flipV="1">
          <a:off x="15481300" y="663212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4173</xdr:rowOff>
    </xdr:from>
    <xdr:to>
      <xdr:col>76</xdr:col>
      <xdr:colOff>165100</xdr:colOff>
      <xdr:row>38</xdr:row>
      <xdr:rowOff>105773</xdr:rowOff>
    </xdr:to>
    <xdr:sp macro="" textlink="">
      <xdr:nvSpPr>
        <xdr:cNvPr id="544" name="楕円 543">
          <a:extLst>
            <a:ext uri="{FF2B5EF4-FFF2-40B4-BE49-F238E27FC236}">
              <a16:creationId xmlns:a16="http://schemas.microsoft.com/office/drawing/2014/main" id="{96CFAE67-3C3A-4B24-B8E3-E3BF61457B3C}"/>
            </a:ext>
          </a:extLst>
        </xdr:cNvPr>
        <xdr:cNvSpPr/>
      </xdr:nvSpPr>
      <xdr:spPr>
        <a:xfrm>
          <a:off x="14541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54973</xdr:rowOff>
    </xdr:from>
    <xdr:to>
      <xdr:col>81</xdr:col>
      <xdr:colOff>50800</xdr:colOff>
      <xdr:row>39</xdr:row>
      <xdr:rowOff>37012</xdr:rowOff>
    </xdr:to>
    <xdr:cxnSp macro="">
      <xdr:nvCxnSpPr>
        <xdr:cNvPr id="545" name="直線コネクタ 544">
          <a:extLst>
            <a:ext uri="{FF2B5EF4-FFF2-40B4-BE49-F238E27FC236}">
              <a16:creationId xmlns:a16="http://schemas.microsoft.com/office/drawing/2014/main" id="{20412028-7E77-4084-8896-0C9689FB8BB0}"/>
            </a:ext>
          </a:extLst>
        </xdr:cNvPr>
        <xdr:cNvCxnSpPr/>
      </xdr:nvCxnSpPr>
      <xdr:spPr>
        <a:xfrm>
          <a:off x="14592300" y="657007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123372</xdr:rowOff>
    </xdr:from>
    <xdr:to>
      <xdr:col>72</xdr:col>
      <xdr:colOff>38100</xdr:colOff>
      <xdr:row>38</xdr:row>
      <xdr:rowOff>53522</xdr:rowOff>
    </xdr:to>
    <xdr:sp macro="" textlink="">
      <xdr:nvSpPr>
        <xdr:cNvPr id="546" name="楕円 545">
          <a:extLst>
            <a:ext uri="{FF2B5EF4-FFF2-40B4-BE49-F238E27FC236}">
              <a16:creationId xmlns:a16="http://schemas.microsoft.com/office/drawing/2014/main" id="{20FAAA7F-331C-4B96-A83F-EED20AFF76F9}"/>
            </a:ext>
          </a:extLst>
        </xdr:cNvPr>
        <xdr:cNvSpPr/>
      </xdr:nvSpPr>
      <xdr:spPr>
        <a:xfrm>
          <a:off x="13652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2722</xdr:rowOff>
    </xdr:from>
    <xdr:to>
      <xdr:col>76</xdr:col>
      <xdr:colOff>114300</xdr:colOff>
      <xdr:row>38</xdr:row>
      <xdr:rowOff>54973</xdr:rowOff>
    </xdr:to>
    <xdr:cxnSp macro="">
      <xdr:nvCxnSpPr>
        <xdr:cNvPr id="547" name="直線コネクタ 546">
          <a:extLst>
            <a:ext uri="{FF2B5EF4-FFF2-40B4-BE49-F238E27FC236}">
              <a16:creationId xmlns:a16="http://schemas.microsoft.com/office/drawing/2014/main" id="{22A6ABC7-52A3-4FC9-9678-AF6670271A45}"/>
            </a:ext>
          </a:extLst>
        </xdr:cNvPr>
        <xdr:cNvCxnSpPr/>
      </xdr:nvCxnSpPr>
      <xdr:spPr>
        <a:xfrm>
          <a:off x="13703300" y="651782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69487</xdr:rowOff>
    </xdr:from>
    <xdr:to>
      <xdr:col>67</xdr:col>
      <xdr:colOff>101600</xdr:colOff>
      <xdr:row>37</xdr:row>
      <xdr:rowOff>171087</xdr:rowOff>
    </xdr:to>
    <xdr:sp macro="" textlink="">
      <xdr:nvSpPr>
        <xdr:cNvPr id="548" name="楕円 547">
          <a:extLst>
            <a:ext uri="{FF2B5EF4-FFF2-40B4-BE49-F238E27FC236}">
              <a16:creationId xmlns:a16="http://schemas.microsoft.com/office/drawing/2014/main" id="{CC3D6F68-C6A6-445E-A446-A012EF3A1F77}"/>
            </a:ext>
          </a:extLst>
        </xdr:cNvPr>
        <xdr:cNvSpPr/>
      </xdr:nvSpPr>
      <xdr:spPr>
        <a:xfrm>
          <a:off x="12763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120287</xdr:rowOff>
    </xdr:from>
    <xdr:to>
      <xdr:col>71</xdr:col>
      <xdr:colOff>177800</xdr:colOff>
      <xdr:row>38</xdr:row>
      <xdr:rowOff>2722</xdr:rowOff>
    </xdr:to>
    <xdr:cxnSp macro="">
      <xdr:nvCxnSpPr>
        <xdr:cNvPr id="549" name="直線コネクタ 548">
          <a:extLst>
            <a:ext uri="{FF2B5EF4-FFF2-40B4-BE49-F238E27FC236}">
              <a16:creationId xmlns:a16="http://schemas.microsoft.com/office/drawing/2014/main" id="{B059D62F-B7AE-4373-A572-65041DF2BD0B}"/>
            </a:ext>
          </a:extLst>
        </xdr:cNvPr>
        <xdr:cNvCxnSpPr/>
      </xdr:nvCxnSpPr>
      <xdr:spPr>
        <a:xfrm>
          <a:off x="12814300" y="646393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550" name="n_1aveValue【認定こども園・幼稚園・保育所】&#10;有形固定資産減価償却率">
          <a:extLst>
            <a:ext uri="{FF2B5EF4-FFF2-40B4-BE49-F238E27FC236}">
              <a16:creationId xmlns:a16="http://schemas.microsoft.com/office/drawing/2014/main" id="{830C8A55-893F-47DC-B60D-A4B9DA8D30C0}"/>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551" name="n_2aveValue【認定こども園・幼稚園・保育所】&#10;有形固定資産減価償却率">
          <a:extLst>
            <a:ext uri="{FF2B5EF4-FFF2-40B4-BE49-F238E27FC236}">
              <a16:creationId xmlns:a16="http://schemas.microsoft.com/office/drawing/2014/main" id="{F6ABB35C-290B-49B6-9C3C-76D8CFC4D7F7}"/>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552" name="n_3aveValue【認定こども園・幼稚園・保育所】&#10;有形固定資産減価償却率">
          <a:extLst>
            <a:ext uri="{FF2B5EF4-FFF2-40B4-BE49-F238E27FC236}">
              <a16:creationId xmlns:a16="http://schemas.microsoft.com/office/drawing/2014/main" id="{CDE1F564-2660-4BED-9643-3B03598A32E5}"/>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10358</xdr:rowOff>
    </xdr:from>
    <xdr:ext cx="405111" cy="259045"/>
    <xdr:sp macro="" textlink="">
      <xdr:nvSpPr>
        <xdr:cNvPr id="553" name="n_4aveValue【認定こども園・幼稚園・保育所】&#10;有形固定資産減価償却率">
          <a:extLst>
            <a:ext uri="{FF2B5EF4-FFF2-40B4-BE49-F238E27FC236}">
              <a16:creationId xmlns:a16="http://schemas.microsoft.com/office/drawing/2014/main" id="{6AD03DE3-5206-490F-A00D-E68EF60A03D2}"/>
            </a:ext>
          </a:extLst>
        </xdr:cNvPr>
        <xdr:cNvSpPr txBox="1"/>
      </xdr:nvSpPr>
      <xdr:spPr>
        <a:xfrm>
          <a:off x="12611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78939</xdr:rowOff>
    </xdr:from>
    <xdr:ext cx="405111" cy="259045"/>
    <xdr:sp macro="" textlink="">
      <xdr:nvSpPr>
        <xdr:cNvPr id="554" name="n_1mainValue【認定こども園・幼稚園・保育所】&#10;有形固定資産減価償却率">
          <a:extLst>
            <a:ext uri="{FF2B5EF4-FFF2-40B4-BE49-F238E27FC236}">
              <a16:creationId xmlns:a16="http://schemas.microsoft.com/office/drawing/2014/main" id="{D40FB05C-1E79-44CA-A28E-F48DFAA359F2}"/>
            </a:ext>
          </a:extLst>
        </xdr:cNvPr>
        <xdr:cNvSpPr txBox="1"/>
      </xdr:nvSpPr>
      <xdr:spPr>
        <a:xfrm>
          <a:off x="15266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96900</xdr:rowOff>
    </xdr:from>
    <xdr:ext cx="405111" cy="259045"/>
    <xdr:sp macro="" textlink="">
      <xdr:nvSpPr>
        <xdr:cNvPr id="555" name="n_2mainValue【認定こども園・幼稚園・保育所】&#10;有形固定資産減価償却率">
          <a:extLst>
            <a:ext uri="{FF2B5EF4-FFF2-40B4-BE49-F238E27FC236}">
              <a16:creationId xmlns:a16="http://schemas.microsoft.com/office/drawing/2014/main" id="{96681303-7679-4806-94A4-A890AE82DD40}"/>
            </a:ext>
          </a:extLst>
        </xdr:cNvPr>
        <xdr:cNvSpPr txBox="1"/>
      </xdr:nvSpPr>
      <xdr:spPr>
        <a:xfrm>
          <a:off x="14389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556" name="n_3mainValue【認定こども園・幼稚園・保育所】&#10;有形固定資産減価償却率">
          <a:extLst>
            <a:ext uri="{FF2B5EF4-FFF2-40B4-BE49-F238E27FC236}">
              <a16:creationId xmlns:a16="http://schemas.microsoft.com/office/drawing/2014/main" id="{D5779CF9-99D8-4156-80CF-E1E82235EB87}"/>
            </a:ext>
          </a:extLst>
        </xdr:cNvPr>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16164</xdr:rowOff>
    </xdr:from>
    <xdr:ext cx="405111" cy="259045"/>
    <xdr:sp macro="" textlink="">
      <xdr:nvSpPr>
        <xdr:cNvPr id="557" name="n_4mainValue【認定こども園・幼稚園・保育所】&#10;有形固定資産減価償却率">
          <a:extLst>
            <a:ext uri="{FF2B5EF4-FFF2-40B4-BE49-F238E27FC236}">
              <a16:creationId xmlns:a16="http://schemas.microsoft.com/office/drawing/2014/main" id="{0AEC6788-1661-49CA-9CA6-0210A3578859}"/>
            </a:ext>
          </a:extLst>
        </xdr:cNvPr>
        <xdr:cNvSpPr txBox="1"/>
      </xdr:nvSpPr>
      <xdr:spPr>
        <a:xfrm>
          <a:off x="126117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1845CCCE-79B3-41EF-A2E0-D1810A8B3A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DCC24CBD-45FF-49EB-8458-57A161C635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887FBF65-93CD-42F1-86FC-41DC8D8318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EFA196D4-3CCC-475D-A456-BF452B7F97B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59944ED6-A680-4993-846B-A0201617B52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DDE42011-D826-44D4-A458-FECD3E222E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667BDAD1-4950-40F1-AF31-003A0B91CF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44C2EB18-2764-4534-A8FE-FAA9E72A990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789F2C0D-92D5-4483-8F9C-1A64A2C342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1C2C28E5-086B-4642-8A51-10A94A0DB1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8" name="直線コネクタ 567">
          <a:extLst>
            <a:ext uri="{FF2B5EF4-FFF2-40B4-BE49-F238E27FC236}">
              <a16:creationId xmlns:a16="http://schemas.microsoft.com/office/drawing/2014/main" id="{23DD6412-5416-496B-839A-88B152DBB09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9" name="テキスト ボックス 568">
          <a:extLst>
            <a:ext uri="{FF2B5EF4-FFF2-40B4-BE49-F238E27FC236}">
              <a16:creationId xmlns:a16="http://schemas.microsoft.com/office/drawing/2014/main" id="{1059DB57-EC89-4A81-A2EF-B5E76A6E64F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0" name="直線コネクタ 569">
          <a:extLst>
            <a:ext uri="{FF2B5EF4-FFF2-40B4-BE49-F238E27FC236}">
              <a16:creationId xmlns:a16="http://schemas.microsoft.com/office/drawing/2014/main" id="{8DBC7665-DCAC-4105-B068-D437DE595E8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1" name="テキスト ボックス 570">
          <a:extLst>
            <a:ext uri="{FF2B5EF4-FFF2-40B4-BE49-F238E27FC236}">
              <a16:creationId xmlns:a16="http://schemas.microsoft.com/office/drawing/2014/main" id="{CECD10FA-2E07-4AD6-A41B-FFE9EFC9F1A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2" name="直線コネクタ 571">
          <a:extLst>
            <a:ext uri="{FF2B5EF4-FFF2-40B4-BE49-F238E27FC236}">
              <a16:creationId xmlns:a16="http://schemas.microsoft.com/office/drawing/2014/main" id="{296D2867-60D8-4DA9-A665-C77BC97691D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3" name="テキスト ボックス 572">
          <a:extLst>
            <a:ext uri="{FF2B5EF4-FFF2-40B4-BE49-F238E27FC236}">
              <a16:creationId xmlns:a16="http://schemas.microsoft.com/office/drawing/2014/main" id="{2324E2D2-17F3-4B56-A9DC-838CB466D34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4" name="直線コネクタ 573">
          <a:extLst>
            <a:ext uri="{FF2B5EF4-FFF2-40B4-BE49-F238E27FC236}">
              <a16:creationId xmlns:a16="http://schemas.microsoft.com/office/drawing/2014/main" id="{C44150E1-6D5E-49F5-8EC8-3AA15C7EA11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5" name="テキスト ボックス 574">
          <a:extLst>
            <a:ext uri="{FF2B5EF4-FFF2-40B4-BE49-F238E27FC236}">
              <a16:creationId xmlns:a16="http://schemas.microsoft.com/office/drawing/2014/main" id="{4C909739-C4BF-4FB6-AB84-4B18557110B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6" name="直線コネクタ 575">
          <a:extLst>
            <a:ext uri="{FF2B5EF4-FFF2-40B4-BE49-F238E27FC236}">
              <a16:creationId xmlns:a16="http://schemas.microsoft.com/office/drawing/2014/main" id="{7C4BAFE1-A564-462D-97CC-FF2C0A26112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7" name="テキスト ボックス 576">
          <a:extLst>
            <a:ext uri="{FF2B5EF4-FFF2-40B4-BE49-F238E27FC236}">
              <a16:creationId xmlns:a16="http://schemas.microsoft.com/office/drawing/2014/main" id="{6123764A-2912-48BC-8BE6-1BB305BFF32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a:extLst>
            <a:ext uri="{FF2B5EF4-FFF2-40B4-BE49-F238E27FC236}">
              <a16:creationId xmlns:a16="http://schemas.microsoft.com/office/drawing/2014/main" id="{5FC461B8-4C47-4947-B658-1269129708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9" name="テキスト ボックス 578">
          <a:extLst>
            <a:ext uri="{FF2B5EF4-FFF2-40B4-BE49-F238E27FC236}">
              <a16:creationId xmlns:a16="http://schemas.microsoft.com/office/drawing/2014/main" id="{A7A831DC-86DC-4A5D-B73C-245CC1E83C9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認定こども園・幼稚園・保育所】&#10;一人当たり面積グラフ枠">
          <a:extLst>
            <a:ext uri="{FF2B5EF4-FFF2-40B4-BE49-F238E27FC236}">
              <a16:creationId xmlns:a16="http://schemas.microsoft.com/office/drawing/2014/main" id="{2BA31F0E-B02D-458B-BF4C-A0B6A50294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90170</xdr:rowOff>
    </xdr:from>
    <xdr:to>
      <xdr:col>116</xdr:col>
      <xdr:colOff>62864</xdr:colOff>
      <xdr:row>42</xdr:row>
      <xdr:rowOff>16510</xdr:rowOff>
    </xdr:to>
    <xdr:cxnSp macro="">
      <xdr:nvCxnSpPr>
        <xdr:cNvPr id="581" name="直線コネクタ 580">
          <a:extLst>
            <a:ext uri="{FF2B5EF4-FFF2-40B4-BE49-F238E27FC236}">
              <a16:creationId xmlns:a16="http://schemas.microsoft.com/office/drawing/2014/main" id="{DA84EACC-08F8-47A9-9AB0-C81A4A07D5F2}"/>
            </a:ext>
          </a:extLst>
        </xdr:cNvPr>
        <xdr:cNvCxnSpPr/>
      </xdr:nvCxnSpPr>
      <xdr:spPr>
        <a:xfrm flipV="1">
          <a:off x="22160864" y="6090920"/>
          <a:ext cx="0" cy="1126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20337</xdr:rowOff>
    </xdr:from>
    <xdr:ext cx="469744" cy="259045"/>
    <xdr:sp macro="" textlink="">
      <xdr:nvSpPr>
        <xdr:cNvPr id="582" name="【認定こども園・幼稚園・保育所】&#10;一人当たり面積最小値テキスト">
          <a:extLst>
            <a:ext uri="{FF2B5EF4-FFF2-40B4-BE49-F238E27FC236}">
              <a16:creationId xmlns:a16="http://schemas.microsoft.com/office/drawing/2014/main" id="{90DF3ED7-126D-4C43-84C3-D21BA0ACE103}"/>
            </a:ext>
          </a:extLst>
        </xdr:cNvPr>
        <xdr:cNvSpPr txBox="1"/>
      </xdr:nvSpPr>
      <xdr:spPr>
        <a:xfrm>
          <a:off x="22199600" y="722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16510</xdr:rowOff>
    </xdr:from>
    <xdr:to>
      <xdr:col>116</xdr:col>
      <xdr:colOff>152400</xdr:colOff>
      <xdr:row>42</xdr:row>
      <xdr:rowOff>16510</xdr:rowOff>
    </xdr:to>
    <xdr:cxnSp macro="">
      <xdr:nvCxnSpPr>
        <xdr:cNvPr id="583" name="直線コネクタ 582">
          <a:extLst>
            <a:ext uri="{FF2B5EF4-FFF2-40B4-BE49-F238E27FC236}">
              <a16:creationId xmlns:a16="http://schemas.microsoft.com/office/drawing/2014/main" id="{25A26F17-BA71-42CF-8103-7FCFBBD3D128}"/>
            </a:ext>
          </a:extLst>
        </xdr:cNvPr>
        <xdr:cNvCxnSpPr/>
      </xdr:nvCxnSpPr>
      <xdr:spPr>
        <a:xfrm>
          <a:off x="22072600" y="721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36847</xdr:rowOff>
    </xdr:from>
    <xdr:ext cx="469744" cy="259045"/>
    <xdr:sp macro="" textlink="">
      <xdr:nvSpPr>
        <xdr:cNvPr id="584" name="【認定こども園・幼稚園・保育所】&#10;一人当たり面積最大値テキスト">
          <a:extLst>
            <a:ext uri="{FF2B5EF4-FFF2-40B4-BE49-F238E27FC236}">
              <a16:creationId xmlns:a16="http://schemas.microsoft.com/office/drawing/2014/main" id="{6EBC0F33-DF8B-4505-92F3-3A1989856735}"/>
            </a:ext>
          </a:extLst>
        </xdr:cNvPr>
        <xdr:cNvSpPr txBox="1"/>
      </xdr:nvSpPr>
      <xdr:spPr>
        <a:xfrm>
          <a:off x="22199600"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90170</xdr:rowOff>
    </xdr:from>
    <xdr:to>
      <xdr:col>116</xdr:col>
      <xdr:colOff>152400</xdr:colOff>
      <xdr:row>35</xdr:row>
      <xdr:rowOff>90170</xdr:rowOff>
    </xdr:to>
    <xdr:cxnSp macro="">
      <xdr:nvCxnSpPr>
        <xdr:cNvPr id="585" name="直線コネクタ 584">
          <a:extLst>
            <a:ext uri="{FF2B5EF4-FFF2-40B4-BE49-F238E27FC236}">
              <a16:creationId xmlns:a16="http://schemas.microsoft.com/office/drawing/2014/main" id="{6A78FA8C-FF49-4490-9DE1-468EC7A78C4C}"/>
            </a:ext>
          </a:extLst>
        </xdr:cNvPr>
        <xdr:cNvCxnSpPr/>
      </xdr:nvCxnSpPr>
      <xdr:spPr>
        <a:xfrm>
          <a:off x="22072600" y="609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586" name="【認定こども園・幼稚園・保育所】&#10;一人当たり面積平均値テキスト">
          <a:extLst>
            <a:ext uri="{FF2B5EF4-FFF2-40B4-BE49-F238E27FC236}">
              <a16:creationId xmlns:a16="http://schemas.microsoft.com/office/drawing/2014/main" id="{CC638845-3860-4B47-A2B4-392A9005FD08}"/>
            </a:ext>
          </a:extLst>
        </xdr:cNvPr>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87" name="フローチャート: 判断 586">
          <a:extLst>
            <a:ext uri="{FF2B5EF4-FFF2-40B4-BE49-F238E27FC236}">
              <a16:creationId xmlns:a16="http://schemas.microsoft.com/office/drawing/2014/main" id="{4334C74A-EADF-4304-8B1D-396DBC21E622}"/>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88" name="フローチャート: 判断 587">
          <a:extLst>
            <a:ext uri="{FF2B5EF4-FFF2-40B4-BE49-F238E27FC236}">
              <a16:creationId xmlns:a16="http://schemas.microsoft.com/office/drawing/2014/main" id="{441ED8B8-E33A-4F06-997B-D95EA3B1ECDC}"/>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76200</xdr:rowOff>
    </xdr:from>
    <xdr:to>
      <xdr:col>107</xdr:col>
      <xdr:colOff>101600</xdr:colOff>
      <xdr:row>40</xdr:row>
      <xdr:rowOff>6350</xdr:rowOff>
    </xdr:to>
    <xdr:sp macro="" textlink="">
      <xdr:nvSpPr>
        <xdr:cNvPr id="589" name="フローチャート: 判断 588">
          <a:extLst>
            <a:ext uri="{FF2B5EF4-FFF2-40B4-BE49-F238E27FC236}">
              <a16:creationId xmlns:a16="http://schemas.microsoft.com/office/drawing/2014/main" id="{020824B6-4393-4F7B-99E4-DF50203D2067}"/>
            </a:ext>
          </a:extLst>
        </xdr:cNvPr>
        <xdr:cNvSpPr/>
      </xdr:nvSpPr>
      <xdr:spPr>
        <a:xfrm>
          <a:off x="20383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71120</xdr:rowOff>
    </xdr:from>
    <xdr:to>
      <xdr:col>102</xdr:col>
      <xdr:colOff>165100</xdr:colOff>
      <xdr:row>40</xdr:row>
      <xdr:rowOff>1270</xdr:rowOff>
    </xdr:to>
    <xdr:sp macro="" textlink="">
      <xdr:nvSpPr>
        <xdr:cNvPr id="590" name="フローチャート: 判断 589">
          <a:extLst>
            <a:ext uri="{FF2B5EF4-FFF2-40B4-BE49-F238E27FC236}">
              <a16:creationId xmlns:a16="http://schemas.microsoft.com/office/drawing/2014/main" id="{4F3FD065-6613-43BE-926F-6FD0B76439E5}"/>
            </a:ext>
          </a:extLst>
        </xdr:cNvPr>
        <xdr:cNvSpPr/>
      </xdr:nvSpPr>
      <xdr:spPr>
        <a:xfrm>
          <a:off x="19494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53340</xdr:rowOff>
    </xdr:from>
    <xdr:to>
      <xdr:col>98</xdr:col>
      <xdr:colOff>38100</xdr:colOff>
      <xdr:row>34</xdr:row>
      <xdr:rowOff>154940</xdr:rowOff>
    </xdr:to>
    <xdr:sp macro="" textlink="">
      <xdr:nvSpPr>
        <xdr:cNvPr id="591" name="フローチャート: 判断 590">
          <a:extLst>
            <a:ext uri="{FF2B5EF4-FFF2-40B4-BE49-F238E27FC236}">
              <a16:creationId xmlns:a16="http://schemas.microsoft.com/office/drawing/2014/main" id="{5BAA3BEA-2B0C-4E88-A4D0-39ACA80A7D74}"/>
            </a:ext>
          </a:extLst>
        </xdr:cNvPr>
        <xdr:cNvSpPr/>
      </xdr:nvSpPr>
      <xdr:spPr>
        <a:xfrm>
          <a:off x="186055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5042E3B-4F2B-47CB-A4F6-B8B9123AFA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8D2D7B8-2D20-4194-8727-9AC93CB063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EC77024-4F39-4A16-94C9-C9D0233424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C54C3337-6954-401C-9007-E1568C3A9D7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2F86F883-71CD-44D1-8E62-FA69C59178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35560</xdr:rowOff>
    </xdr:from>
    <xdr:to>
      <xdr:col>116</xdr:col>
      <xdr:colOff>114300</xdr:colOff>
      <xdr:row>39</xdr:row>
      <xdr:rowOff>137160</xdr:rowOff>
    </xdr:to>
    <xdr:sp macro="" textlink="">
      <xdr:nvSpPr>
        <xdr:cNvPr id="597" name="楕円 596">
          <a:extLst>
            <a:ext uri="{FF2B5EF4-FFF2-40B4-BE49-F238E27FC236}">
              <a16:creationId xmlns:a16="http://schemas.microsoft.com/office/drawing/2014/main" id="{2EA62711-2D9D-4AB6-B719-2B0FD1EB97AB}"/>
            </a:ext>
          </a:extLst>
        </xdr:cNvPr>
        <xdr:cNvSpPr/>
      </xdr:nvSpPr>
      <xdr:spPr>
        <a:xfrm>
          <a:off x="221107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13987</xdr:rowOff>
    </xdr:from>
    <xdr:ext cx="469744" cy="259045"/>
    <xdr:sp macro="" textlink="">
      <xdr:nvSpPr>
        <xdr:cNvPr id="598" name="【認定こども園・幼稚園・保育所】&#10;一人当たり面積該当値テキスト">
          <a:extLst>
            <a:ext uri="{FF2B5EF4-FFF2-40B4-BE49-F238E27FC236}">
              <a16:creationId xmlns:a16="http://schemas.microsoft.com/office/drawing/2014/main" id="{42AF05F6-FA2F-46E0-AC8D-218FB4429B29}"/>
            </a:ext>
          </a:extLst>
        </xdr:cNvPr>
        <xdr:cNvSpPr txBox="1"/>
      </xdr:nvSpPr>
      <xdr:spPr>
        <a:xfrm>
          <a:off x="22199600"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29210</xdr:rowOff>
    </xdr:from>
    <xdr:to>
      <xdr:col>112</xdr:col>
      <xdr:colOff>38100</xdr:colOff>
      <xdr:row>39</xdr:row>
      <xdr:rowOff>130810</xdr:rowOff>
    </xdr:to>
    <xdr:sp macro="" textlink="">
      <xdr:nvSpPr>
        <xdr:cNvPr id="599" name="楕円 598">
          <a:extLst>
            <a:ext uri="{FF2B5EF4-FFF2-40B4-BE49-F238E27FC236}">
              <a16:creationId xmlns:a16="http://schemas.microsoft.com/office/drawing/2014/main" id="{0778D9EE-FEB2-46FC-9AA8-178922521769}"/>
            </a:ext>
          </a:extLst>
        </xdr:cNvPr>
        <xdr:cNvSpPr/>
      </xdr:nvSpPr>
      <xdr:spPr>
        <a:xfrm>
          <a:off x="2127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80010</xdr:rowOff>
    </xdr:from>
    <xdr:to>
      <xdr:col>116</xdr:col>
      <xdr:colOff>63500</xdr:colOff>
      <xdr:row>39</xdr:row>
      <xdr:rowOff>86360</xdr:rowOff>
    </xdr:to>
    <xdr:cxnSp macro="">
      <xdr:nvCxnSpPr>
        <xdr:cNvPr id="600" name="直線コネクタ 599">
          <a:extLst>
            <a:ext uri="{FF2B5EF4-FFF2-40B4-BE49-F238E27FC236}">
              <a16:creationId xmlns:a16="http://schemas.microsoft.com/office/drawing/2014/main" id="{615BC2F8-340D-4D46-82F4-759A624F629C}"/>
            </a:ext>
          </a:extLst>
        </xdr:cNvPr>
        <xdr:cNvCxnSpPr/>
      </xdr:nvCxnSpPr>
      <xdr:spPr>
        <a:xfrm>
          <a:off x="21323300" y="676656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3810</xdr:rowOff>
    </xdr:from>
    <xdr:to>
      <xdr:col>107</xdr:col>
      <xdr:colOff>101600</xdr:colOff>
      <xdr:row>39</xdr:row>
      <xdr:rowOff>105410</xdr:rowOff>
    </xdr:to>
    <xdr:sp macro="" textlink="">
      <xdr:nvSpPr>
        <xdr:cNvPr id="601" name="楕円 600">
          <a:extLst>
            <a:ext uri="{FF2B5EF4-FFF2-40B4-BE49-F238E27FC236}">
              <a16:creationId xmlns:a16="http://schemas.microsoft.com/office/drawing/2014/main" id="{5C5F53CE-7D12-4057-B073-9BA477AAE885}"/>
            </a:ext>
          </a:extLst>
        </xdr:cNvPr>
        <xdr:cNvSpPr/>
      </xdr:nvSpPr>
      <xdr:spPr>
        <a:xfrm>
          <a:off x="20383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54610</xdr:rowOff>
    </xdr:from>
    <xdr:to>
      <xdr:col>111</xdr:col>
      <xdr:colOff>177800</xdr:colOff>
      <xdr:row>39</xdr:row>
      <xdr:rowOff>80010</xdr:rowOff>
    </xdr:to>
    <xdr:cxnSp macro="">
      <xdr:nvCxnSpPr>
        <xdr:cNvPr id="602" name="直線コネクタ 601">
          <a:extLst>
            <a:ext uri="{FF2B5EF4-FFF2-40B4-BE49-F238E27FC236}">
              <a16:creationId xmlns:a16="http://schemas.microsoft.com/office/drawing/2014/main" id="{9637474E-05E6-41BC-B321-36E9D90B0134}"/>
            </a:ext>
          </a:extLst>
        </xdr:cNvPr>
        <xdr:cNvCxnSpPr/>
      </xdr:nvCxnSpPr>
      <xdr:spPr>
        <a:xfrm>
          <a:off x="20434300" y="67411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19050</xdr:rowOff>
    </xdr:from>
    <xdr:to>
      <xdr:col>102</xdr:col>
      <xdr:colOff>165100</xdr:colOff>
      <xdr:row>39</xdr:row>
      <xdr:rowOff>120650</xdr:rowOff>
    </xdr:to>
    <xdr:sp macro="" textlink="">
      <xdr:nvSpPr>
        <xdr:cNvPr id="603" name="楕円 602">
          <a:extLst>
            <a:ext uri="{FF2B5EF4-FFF2-40B4-BE49-F238E27FC236}">
              <a16:creationId xmlns:a16="http://schemas.microsoft.com/office/drawing/2014/main" id="{9C651CDB-5335-40BB-BE6C-169381ECA555}"/>
            </a:ext>
          </a:extLst>
        </xdr:cNvPr>
        <xdr:cNvSpPr/>
      </xdr:nvSpPr>
      <xdr:spPr>
        <a:xfrm>
          <a:off x="19494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54610</xdr:rowOff>
    </xdr:from>
    <xdr:to>
      <xdr:col>107</xdr:col>
      <xdr:colOff>50800</xdr:colOff>
      <xdr:row>39</xdr:row>
      <xdr:rowOff>69850</xdr:rowOff>
    </xdr:to>
    <xdr:cxnSp macro="">
      <xdr:nvCxnSpPr>
        <xdr:cNvPr id="604" name="直線コネクタ 603">
          <a:extLst>
            <a:ext uri="{FF2B5EF4-FFF2-40B4-BE49-F238E27FC236}">
              <a16:creationId xmlns:a16="http://schemas.microsoft.com/office/drawing/2014/main" id="{FE5238A5-F02D-46F3-8879-9AADC638046B}"/>
            </a:ext>
          </a:extLst>
        </xdr:cNvPr>
        <xdr:cNvCxnSpPr/>
      </xdr:nvCxnSpPr>
      <xdr:spPr>
        <a:xfrm flipV="1">
          <a:off x="19545300" y="6741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31750</xdr:rowOff>
    </xdr:from>
    <xdr:to>
      <xdr:col>98</xdr:col>
      <xdr:colOff>38100</xdr:colOff>
      <xdr:row>39</xdr:row>
      <xdr:rowOff>133350</xdr:rowOff>
    </xdr:to>
    <xdr:sp macro="" textlink="">
      <xdr:nvSpPr>
        <xdr:cNvPr id="605" name="楕円 604">
          <a:extLst>
            <a:ext uri="{FF2B5EF4-FFF2-40B4-BE49-F238E27FC236}">
              <a16:creationId xmlns:a16="http://schemas.microsoft.com/office/drawing/2014/main" id="{569B9208-C658-4F54-B825-2D3614A6A446}"/>
            </a:ext>
          </a:extLst>
        </xdr:cNvPr>
        <xdr:cNvSpPr/>
      </xdr:nvSpPr>
      <xdr:spPr>
        <a:xfrm>
          <a:off x="18605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69850</xdr:rowOff>
    </xdr:from>
    <xdr:to>
      <xdr:col>102</xdr:col>
      <xdr:colOff>114300</xdr:colOff>
      <xdr:row>39</xdr:row>
      <xdr:rowOff>82550</xdr:rowOff>
    </xdr:to>
    <xdr:cxnSp macro="">
      <xdr:nvCxnSpPr>
        <xdr:cNvPr id="606" name="直線コネクタ 605">
          <a:extLst>
            <a:ext uri="{FF2B5EF4-FFF2-40B4-BE49-F238E27FC236}">
              <a16:creationId xmlns:a16="http://schemas.microsoft.com/office/drawing/2014/main" id="{199D9376-D3EF-4572-9D65-7368E96CE4D6}"/>
            </a:ext>
          </a:extLst>
        </xdr:cNvPr>
        <xdr:cNvCxnSpPr/>
      </xdr:nvCxnSpPr>
      <xdr:spPr>
        <a:xfrm flipV="1">
          <a:off x="18656300" y="675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607" name="n_1aveValue【認定こども園・幼稚園・保育所】&#10;一人当たり面積">
          <a:extLst>
            <a:ext uri="{FF2B5EF4-FFF2-40B4-BE49-F238E27FC236}">
              <a16:creationId xmlns:a16="http://schemas.microsoft.com/office/drawing/2014/main" id="{E20010C9-B55D-4307-B67F-F78E162E8554}"/>
            </a:ext>
          </a:extLst>
        </xdr:cNvPr>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168927</xdr:rowOff>
    </xdr:from>
    <xdr:ext cx="469744" cy="259045"/>
    <xdr:sp macro="" textlink="">
      <xdr:nvSpPr>
        <xdr:cNvPr id="608" name="n_2aveValue【認定こども園・幼稚園・保育所】&#10;一人当たり面積">
          <a:extLst>
            <a:ext uri="{FF2B5EF4-FFF2-40B4-BE49-F238E27FC236}">
              <a16:creationId xmlns:a16="http://schemas.microsoft.com/office/drawing/2014/main" id="{7F299DDF-CA3D-44C0-B6BC-F362A58D35C9}"/>
            </a:ext>
          </a:extLst>
        </xdr:cNvPr>
        <xdr:cNvSpPr txBox="1"/>
      </xdr:nvSpPr>
      <xdr:spPr>
        <a:xfrm>
          <a:off x="20199427"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163847</xdr:rowOff>
    </xdr:from>
    <xdr:ext cx="469744" cy="259045"/>
    <xdr:sp macro="" textlink="">
      <xdr:nvSpPr>
        <xdr:cNvPr id="609" name="n_3aveValue【認定こども園・幼稚園・保育所】&#10;一人当たり面積">
          <a:extLst>
            <a:ext uri="{FF2B5EF4-FFF2-40B4-BE49-F238E27FC236}">
              <a16:creationId xmlns:a16="http://schemas.microsoft.com/office/drawing/2014/main" id="{5E0FF3DD-2D0E-4B77-9803-493C0F09EFC2}"/>
            </a:ext>
          </a:extLst>
        </xdr:cNvPr>
        <xdr:cNvSpPr txBox="1"/>
      </xdr:nvSpPr>
      <xdr:spPr>
        <a:xfrm>
          <a:off x="19310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17</xdr:rowOff>
    </xdr:from>
    <xdr:ext cx="469744" cy="259045"/>
    <xdr:sp macro="" textlink="">
      <xdr:nvSpPr>
        <xdr:cNvPr id="610" name="n_4aveValue【認定こども園・幼稚園・保育所】&#10;一人当たり面積">
          <a:extLst>
            <a:ext uri="{FF2B5EF4-FFF2-40B4-BE49-F238E27FC236}">
              <a16:creationId xmlns:a16="http://schemas.microsoft.com/office/drawing/2014/main" id="{9C1B1F6D-4030-4AEF-92C8-691FBB087223}"/>
            </a:ext>
          </a:extLst>
        </xdr:cNvPr>
        <xdr:cNvSpPr txBox="1"/>
      </xdr:nvSpPr>
      <xdr:spPr>
        <a:xfrm>
          <a:off x="18421427"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147337</xdr:rowOff>
    </xdr:from>
    <xdr:ext cx="469744" cy="259045"/>
    <xdr:sp macro="" textlink="">
      <xdr:nvSpPr>
        <xdr:cNvPr id="611" name="n_1mainValue【認定こども園・幼稚園・保育所】&#10;一人当たり面積">
          <a:extLst>
            <a:ext uri="{FF2B5EF4-FFF2-40B4-BE49-F238E27FC236}">
              <a16:creationId xmlns:a16="http://schemas.microsoft.com/office/drawing/2014/main" id="{E21C68F4-6636-4FFB-9B0F-0CD7F1F2392D}"/>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121937</xdr:rowOff>
    </xdr:from>
    <xdr:ext cx="469744" cy="259045"/>
    <xdr:sp macro="" textlink="">
      <xdr:nvSpPr>
        <xdr:cNvPr id="612" name="n_2mainValue【認定こども園・幼稚園・保育所】&#10;一人当たり面積">
          <a:extLst>
            <a:ext uri="{FF2B5EF4-FFF2-40B4-BE49-F238E27FC236}">
              <a16:creationId xmlns:a16="http://schemas.microsoft.com/office/drawing/2014/main" id="{40AEDB42-1797-4E9E-97E5-570C1502F657}"/>
            </a:ext>
          </a:extLst>
        </xdr:cNvPr>
        <xdr:cNvSpPr txBox="1"/>
      </xdr:nvSpPr>
      <xdr:spPr>
        <a:xfrm>
          <a:off x="2019942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137177</xdr:rowOff>
    </xdr:from>
    <xdr:ext cx="469744" cy="259045"/>
    <xdr:sp macro="" textlink="">
      <xdr:nvSpPr>
        <xdr:cNvPr id="613" name="n_3mainValue【認定こども園・幼稚園・保育所】&#10;一人当たり面積">
          <a:extLst>
            <a:ext uri="{FF2B5EF4-FFF2-40B4-BE49-F238E27FC236}">
              <a16:creationId xmlns:a16="http://schemas.microsoft.com/office/drawing/2014/main" id="{33A0E036-9916-48F1-8968-9FB141CC5FF9}"/>
            </a:ext>
          </a:extLst>
        </xdr:cNvPr>
        <xdr:cNvSpPr txBox="1"/>
      </xdr:nvSpPr>
      <xdr:spPr>
        <a:xfrm>
          <a:off x="19310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124477</xdr:rowOff>
    </xdr:from>
    <xdr:ext cx="469744" cy="259045"/>
    <xdr:sp macro="" textlink="">
      <xdr:nvSpPr>
        <xdr:cNvPr id="614" name="n_4mainValue【認定こども園・幼稚園・保育所】&#10;一人当たり面積">
          <a:extLst>
            <a:ext uri="{FF2B5EF4-FFF2-40B4-BE49-F238E27FC236}">
              <a16:creationId xmlns:a16="http://schemas.microsoft.com/office/drawing/2014/main" id="{3FBA945B-4578-448E-B757-134A1F4192AD}"/>
            </a:ext>
          </a:extLst>
        </xdr:cNvPr>
        <xdr:cNvSpPr txBox="1"/>
      </xdr:nvSpPr>
      <xdr:spPr>
        <a:xfrm>
          <a:off x="18421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4F589EDB-49E9-45B4-9F5F-13532225C06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F991C4D5-C231-4ADC-B8B8-C83A1EEF8D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B2BE1D5D-3D69-4B51-9661-8A437F94CB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9992B576-49AB-4100-AFA1-05BF6DD27CE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88234B85-4200-4305-A578-592A9FA5CA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B00B7563-975C-4A76-9A59-69AAE481A76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DB6232E3-A1CE-4B29-961A-C70F2388B3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52267B47-C75F-452D-9C9C-26756A29F8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9D78F682-2C95-42D6-9CC6-561317E40A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72EC47FA-6268-4129-9607-F6C817FC1F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5" name="テキスト ボックス 624">
          <a:extLst>
            <a:ext uri="{FF2B5EF4-FFF2-40B4-BE49-F238E27FC236}">
              <a16:creationId xmlns:a16="http://schemas.microsoft.com/office/drawing/2014/main" id="{5B8BB9C6-C40E-403A-9E3E-8578E7B2FF4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6" name="直線コネクタ 625">
          <a:extLst>
            <a:ext uri="{FF2B5EF4-FFF2-40B4-BE49-F238E27FC236}">
              <a16:creationId xmlns:a16="http://schemas.microsoft.com/office/drawing/2014/main" id="{56480283-796A-4E6B-81EE-795A9C56918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7" name="テキスト ボックス 626">
          <a:extLst>
            <a:ext uri="{FF2B5EF4-FFF2-40B4-BE49-F238E27FC236}">
              <a16:creationId xmlns:a16="http://schemas.microsoft.com/office/drawing/2014/main" id="{527261F9-73FD-4211-9827-8F97044A62B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8" name="直線コネクタ 627">
          <a:extLst>
            <a:ext uri="{FF2B5EF4-FFF2-40B4-BE49-F238E27FC236}">
              <a16:creationId xmlns:a16="http://schemas.microsoft.com/office/drawing/2014/main" id="{5B1D97B2-DD64-4563-9EB1-76E940C5E4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9" name="テキスト ボックス 628">
          <a:extLst>
            <a:ext uri="{FF2B5EF4-FFF2-40B4-BE49-F238E27FC236}">
              <a16:creationId xmlns:a16="http://schemas.microsoft.com/office/drawing/2014/main" id="{02BC0F06-2EC8-4260-BDD8-9C2B1D346AD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0" name="直線コネクタ 629">
          <a:extLst>
            <a:ext uri="{FF2B5EF4-FFF2-40B4-BE49-F238E27FC236}">
              <a16:creationId xmlns:a16="http://schemas.microsoft.com/office/drawing/2014/main" id="{4C743C08-7847-4BF3-A180-27C86CCA842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1" name="テキスト ボックス 630">
          <a:extLst>
            <a:ext uri="{FF2B5EF4-FFF2-40B4-BE49-F238E27FC236}">
              <a16:creationId xmlns:a16="http://schemas.microsoft.com/office/drawing/2014/main" id="{34F2BAD2-B4B3-4886-A686-F19506BEC26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2" name="直線コネクタ 631">
          <a:extLst>
            <a:ext uri="{FF2B5EF4-FFF2-40B4-BE49-F238E27FC236}">
              <a16:creationId xmlns:a16="http://schemas.microsoft.com/office/drawing/2014/main" id="{95473E4A-7F90-4E87-AF0D-EBC843C07A0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3" name="テキスト ボックス 632">
          <a:extLst>
            <a:ext uri="{FF2B5EF4-FFF2-40B4-BE49-F238E27FC236}">
              <a16:creationId xmlns:a16="http://schemas.microsoft.com/office/drawing/2014/main" id="{1CDD0AD0-A4FF-48E8-B100-60824D88E42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4" name="直線コネクタ 633">
          <a:extLst>
            <a:ext uri="{FF2B5EF4-FFF2-40B4-BE49-F238E27FC236}">
              <a16:creationId xmlns:a16="http://schemas.microsoft.com/office/drawing/2014/main" id="{67488C52-6A32-48EF-B491-9633046B98D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5" name="テキスト ボックス 634">
          <a:extLst>
            <a:ext uri="{FF2B5EF4-FFF2-40B4-BE49-F238E27FC236}">
              <a16:creationId xmlns:a16="http://schemas.microsoft.com/office/drawing/2014/main" id="{BA52BB0F-D5BF-49B8-8A73-7BAB2DABD68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2CC12123-81CE-44A7-B8CD-F7A0636AF21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7" name="テキスト ボックス 636">
          <a:extLst>
            <a:ext uri="{FF2B5EF4-FFF2-40B4-BE49-F238E27FC236}">
              <a16:creationId xmlns:a16="http://schemas.microsoft.com/office/drawing/2014/main" id="{B54FD7B6-0AA7-4F3D-A234-04A20224779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学校施設】&#10;有形固定資産減価償却率グラフ枠">
          <a:extLst>
            <a:ext uri="{FF2B5EF4-FFF2-40B4-BE49-F238E27FC236}">
              <a16:creationId xmlns:a16="http://schemas.microsoft.com/office/drawing/2014/main" id="{1DC81E5A-CBB2-481B-BF60-63DCB79C960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639" name="直線コネクタ 638">
          <a:extLst>
            <a:ext uri="{FF2B5EF4-FFF2-40B4-BE49-F238E27FC236}">
              <a16:creationId xmlns:a16="http://schemas.microsoft.com/office/drawing/2014/main" id="{6759F5C8-F604-4B7F-9247-3BC5D8B1BEFF}"/>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640" name="【学校施設】&#10;有形固定資産減価償却率最小値テキスト">
          <a:extLst>
            <a:ext uri="{FF2B5EF4-FFF2-40B4-BE49-F238E27FC236}">
              <a16:creationId xmlns:a16="http://schemas.microsoft.com/office/drawing/2014/main" id="{2251318F-9753-452B-924A-1FDC557647FC}"/>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641" name="直線コネクタ 640">
          <a:extLst>
            <a:ext uri="{FF2B5EF4-FFF2-40B4-BE49-F238E27FC236}">
              <a16:creationId xmlns:a16="http://schemas.microsoft.com/office/drawing/2014/main" id="{6AD15CE4-77DD-48B4-B1F7-CA756E7B6B25}"/>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42" name="【学校施設】&#10;有形固定資産減価償却率最大値テキスト">
          <a:extLst>
            <a:ext uri="{FF2B5EF4-FFF2-40B4-BE49-F238E27FC236}">
              <a16:creationId xmlns:a16="http://schemas.microsoft.com/office/drawing/2014/main" id="{9927EADE-C645-425E-BAF0-B2042D564CCE}"/>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43" name="直線コネクタ 642">
          <a:extLst>
            <a:ext uri="{FF2B5EF4-FFF2-40B4-BE49-F238E27FC236}">
              <a16:creationId xmlns:a16="http://schemas.microsoft.com/office/drawing/2014/main" id="{BAC7048C-57AD-48F6-822C-6607C4BDC988}"/>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644" name="【学校施設】&#10;有形固定資産減価償却率平均値テキスト">
          <a:extLst>
            <a:ext uri="{FF2B5EF4-FFF2-40B4-BE49-F238E27FC236}">
              <a16:creationId xmlns:a16="http://schemas.microsoft.com/office/drawing/2014/main" id="{A6170483-8FA2-4C45-A5EB-DAA405FD9402}"/>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645" name="フローチャート: 判断 644">
          <a:extLst>
            <a:ext uri="{FF2B5EF4-FFF2-40B4-BE49-F238E27FC236}">
              <a16:creationId xmlns:a16="http://schemas.microsoft.com/office/drawing/2014/main" id="{A46B3068-D65E-42AF-8324-CCF2299598CA}"/>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646" name="フローチャート: 判断 645">
          <a:extLst>
            <a:ext uri="{FF2B5EF4-FFF2-40B4-BE49-F238E27FC236}">
              <a16:creationId xmlns:a16="http://schemas.microsoft.com/office/drawing/2014/main" id="{B5A5931F-0C17-4A74-9D67-C980D903180C}"/>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47" name="フローチャート: 判断 646">
          <a:extLst>
            <a:ext uri="{FF2B5EF4-FFF2-40B4-BE49-F238E27FC236}">
              <a16:creationId xmlns:a16="http://schemas.microsoft.com/office/drawing/2014/main" id="{15352AF4-39CB-458B-B94B-15C8B209EC2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8" name="フローチャート: 判断 647">
          <a:extLst>
            <a:ext uri="{FF2B5EF4-FFF2-40B4-BE49-F238E27FC236}">
              <a16:creationId xmlns:a16="http://schemas.microsoft.com/office/drawing/2014/main" id="{10545EBB-1EC0-468D-BB99-907B6C4B4735}"/>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649" name="フローチャート: 判断 648">
          <a:extLst>
            <a:ext uri="{FF2B5EF4-FFF2-40B4-BE49-F238E27FC236}">
              <a16:creationId xmlns:a16="http://schemas.microsoft.com/office/drawing/2014/main" id="{BCD812B7-777B-4DC2-8179-2A825597D43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3706509-6303-48E1-8292-43FD61B7EEC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E02831B-3B50-47C5-A302-2F56F3FF3D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0AAAD03-B529-474F-A6DD-E44A00777D9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F27BF698-84AC-476D-9031-E19B92E06A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DDC830BB-96EC-4853-B62C-CA61BF750ED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55" name="楕円 654">
          <a:extLst>
            <a:ext uri="{FF2B5EF4-FFF2-40B4-BE49-F238E27FC236}">
              <a16:creationId xmlns:a16="http://schemas.microsoft.com/office/drawing/2014/main" id="{B24A1EF3-656B-4191-B985-EBC2D311EFF4}"/>
            </a:ext>
          </a:extLst>
        </xdr:cNvPr>
        <xdr:cNvSpPr/>
      </xdr:nvSpPr>
      <xdr:spPr>
        <a:xfrm>
          <a:off x="16268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8272</xdr:rowOff>
    </xdr:from>
    <xdr:ext cx="405111" cy="259045"/>
    <xdr:sp macro="" textlink="">
      <xdr:nvSpPr>
        <xdr:cNvPr id="656" name="【学校施設】&#10;有形固定資産減価償却率該当値テキスト">
          <a:extLst>
            <a:ext uri="{FF2B5EF4-FFF2-40B4-BE49-F238E27FC236}">
              <a16:creationId xmlns:a16="http://schemas.microsoft.com/office/drawing/2014/main" id="{0D867256-517D-4B85-9F06-C80D83B74560}"/>
            </a:ext>
          </a:extLst>
        </xdr:cNvPr>
        <xdr:cNvSpPr txBox="1"/>
      </xdr:nvSpPr>
      <xdr:spPr>
        <a:xfrm>
          <a:off x="16357600"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57" name="楕円 656">
          <a:extLst>
            <a:ext uri="{FF2B5EF4-FFF2-40B4-BE49-F238E27FC236}">
              <a16:creationId xmlns:a16="http://schemas.microsoft.com/office/drawing/2014/main" id="{DBD52DB9-D467-4108-B8E4-4B59BEA6AEC5}"/>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36195</xdr:rowOff>
    </xdr:to>
    <xdr:cxnSp macro="">
      <xdr:nvCxnSpPr>
        <xdr:cNvPr id="658" name="直線コネクタ 657">
          <a:extLst>
            <a:ext uri="{FF2B5EF4-FFF2-40B4-BE49-F238E27FC236}">
              <a16:creationId xmlns:a16="http://schemas.microsoft.com/office/drawing/2014/main" id="{F26E1D80-2A3B-42F5-8EF9-FE2D4FC46F38}"/>
            </a:ext>
          </a:extLst>
        </xdr:cNvPr>
        <xdr:cNvCxnSpPr/>
      </xdr:nvCxnSpPr>
      <xdr:spPr>
        <a:xfrm>
          <a:off x="15481300" y="102870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84455</xdr:rowOff>
    </xdr:from>
    <xdr:to>
      <xdr:col>76</xdr:col>
      <xdr:colOff>165100</xdr:colOff>
      <xdr:row>60</xdr:row>
      <xdr:rowOff>14605</xdr:rowOff>
    </xdr:to>
    <xdr:sp macro="" textlink="">
      <xdr:nvSpPr>
        <xdr:cNvPr id="659" name="楕円 658">
          <a:extLst>
            <a:ext uri="{FF2B5EF4-FFF2-40B4-BE49-F238E27FC236}">
              <a16:creationId xmlns:a16="http://schemas.microsoft.com/office/drawing/2014/main" id="{C057C99C-1353-4228-8189-5CAED8A64FD3}"/>
            </a:ext>
          </a:extLst>
        </xdr:cNvPr>
        <xdr:cNvSpPr/>
      </xdr:nvSpPr>
      <xdr:spPr>
        <a:xfrm>
          <a:off x="14541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135255</xdr:rowOff>
    </xdr:from>
    <xdr:to>
      <xdr:col>81</xdr:col>
      <xdr:colOff>50800</xdr:colOff>
      <xdr:row>60</xdr:row>
      <xdr:rowOff>0</xdr:rowOff>
    </xdr:to>
    <xdr:cxnSp macro="">
      <xdr:nvCxnSpPr>
        <xdr:cNvPr id="660" name="直線コネクタ 659">
          <a:extLst>
            <a:ext uri="{FF2B5EF4-FFF2-40B4-BE49-F238E27FC236}">
              <a16:creationId xmlns:a16="http://schemas.microsoft.com/office/drawing/2014/main" id="{38AFE376-1AE6-4426-A8BB-395BAFA2C7BD}"/>
            </a:ext>
          </a:extLst>
        </xdr:cNvPr>
        <xdr:cNvCxnSpPr/>
      </xdr:nvCxnSpPr>
      <xdr:spPr>
        <a:xfrm>
          <a:off x="14592300" y="10250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661" name="楕円 660">
          <a:extLst>
            <a:ext uri="{FF2B5EF4-FFF2-40B4-BE49-F238E27FC236}">
              <a16:creationId xmlns:a16="http://schemas.microsoft.com/office/drawing/2014/main" id="{2F5CE71E-143D-4225-9748-47209981888A}"/>
            </a:ext>
          </a:extLst>
        </xdr:cNvPr>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135255</xdr:rowOff>
    </xdr:to>
    <xdr:cxnSp macro="">
      <xdr:nvCxnSpPr>
        <xdr:cNvPr id="662" name="直線コネクタ 661">
          <a:extLst>
            <a:ext uri="{FF2B5EF4-FFF2-40B4-BE49-F238E27FC236}">
              <a16:creationId xmlns:a16="http://schemas.microsoft.com/office/drawing/2014/main" id="{C6AAF3F9-07E2-491B-A945-166F7F059D97}"/>
            </a:ext>
          </a:extLst>
        </xdr:cNvPr>
        <xdr:cNvCxnSpPr/>
      </xdr:nvCxnSpPr>
      <xdr:spPr>
        <a:xfrm>
          <a:off x="13703300" y="102165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xdr:rowOff>
    </xdr:from>
    <xdr:to>
      <xdr:col>67</xdr:col>
      <xdr:colOff>101600</xdr:colOff>
      <xdr:row>59</xdr:row>
      <xdr:rowOff>117475</xdr:rowOff>
    </xdr:to>
    <xdr:sp macro="" textlink="">
      <xdr:nvSpPr>
        <xdr:cNvPr id="663" name="楕円 662">
          <a:extLst>
            <a:ext uri="{FF2B5EF4-FFF2-40B4-BE49-F238E27FC236}">
              <a16:creationId xmlns:a16="http://schemas.microsoft.com/office/drawing/2014/main" id="{B7E4361B-3285-4E19-9719-965F882E5757}"/>
            </a:ext>
          </a:extLst>
        </xdr:cNvPr>
        <xdr:cNvSpPr/>
      </xdr:nvSpPr>
      <xdr:spPr>
        <a:xfrm>
          <a:off x="12763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66675</xdr:rowOff>
    </xdr:from>
    <xdr:to>
      <xdr:col>71</xdr:col>
      <xdr:colOff>177800</xdr:colOff>
      <xdr:row>59</xdr:row>
      <xdr:rowOff>100965</xdr:rowOff>
    </xdr:to>
    <xdr:cxnSp macro="">
      <xdr:nvCxnSpPr>
        <xdr:cNvPr id="664" name="直線コネクタ 663">
          <a:extLst>
            <a:ext uri="{FF2B5EF4-FFF2-40B4-BE49-F238E27FC236}">
              <a16:creationId xmlns:a16="http://schemas.microsoft.com/office/drawing/2014/main" id="{607CE6DC-DA37-4292-B8D6-6B896128F148}"/>
            </a:ext>
          </a:extLst>
        </xdr:cNvPr>
        <xdr:cNvCxnSpPr/>
      </xdr:nvCxnSpPr>
      <xdr:spPr>
        <a:xfrm>
          <a:off x="12814300" y="101822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665" name="n_1aveValue【学校施設】&#10;有形固定資産減価償却率">
          <a:extLst>
            <a:ext uri="{FF2B5EF4-FFF2-40B4-BE49-F238E27FC236}">
              <a16:creationId xmlns:a16="http://schemas.microsoft.com/office/drawing/2014/main" id="{6263D0E3-AD76-483F-8680-2F589EF29151}"/>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666" name="n_2aveValue【学校施設】&#10;有形固定資産減価償却率">
          <a:extLst>
            <a:ext uri="{FF2B5EF4-FFF2-40B4-BE49-F238E27FC236}">
              <a16:creationId xmlns:a16="http://schemas.microsoft.com/office/drawing/2014/main" id="{119DCD06-CC4C-4404-AE3D-2709542A51BB}"/>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67" name="n_3aveValue【学校施設】&#10;有形固定資産減価償却率">
          <a:extLst>
            <a:ext uri="{FF2B5EF4-FFF2-40B4-BE49-F238E27FC236}">
              <a16:creationId xmlns:a16="http://schemas.microsoft.com/office/drawing/2014/main" id="{C9F5CD28-EF62-428B-9D3E-284C866C893B}"/>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668" name="n_4aveValue【学校施設】&#10;有形固定資産減価償却率">
          <a:extLst>
            <a:ext uri="{FF2B5EF4-FFF2-40B4-BE49-F238E27FC236}">
              <a16:creationId xmlns:a16="http://schemas.microsoft.com/office/drawing/2014/main" id="{4CA45FBF-029E-4184-B778-EAE344C3C69C}"/>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669" name="n_1mainValue【学校施設】&#10;有形固定資産減価償却率">
          <a:extLst>
            <a:ext uri="{FF2B5EF4-FFF2-40B4-BE49-F238E27FC236}">
              <a16:creationId xmlns:a16="http://schemas.microsoft.com/office/drawing/2014/main" id="{F314C96A-51B5-402C-9D39-6FF2A0BFC74B}"/>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31132</xdr:rowOff>
    </xdr:from>
    <xdr:ext cx="405111" cy="259045"/>
    <xdr:sp macro="" textlink="">
      <xdr:nvSpPr>
        <xdr:cNvPr id="670" name="n_2mainValue【学校施設】&#10;有形固定資産減価償却率">
          <a:extLst>
            <a:ext uri="{FF2B5EF4-FFF2-40B4-BE49-F238E27FC236}">
              <a16:creationId xmlns:a16="http://schemas.microsoft.com/office/drawing/2014/main" id="{37C36B85-54F9-405F-B3F5-CBA1F636270C}"/>
            </a:ext>
          </a:extLst>
        </xdr:cNvPr>
        <xdr:cNvSpPr txBox="1"/>
      </xdr:nvSpPr>
      <xdr:spPr>
        <a:xfrm>
          <a:off x="14389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671" name="n_3mainValue【学校施設】&#10;有形固定資産減価償却率">
          <a:extLst>
            <a:ext uri="{FF2B5EF4-FFF2-40B4-BE49-F238E27FC236}">
              <a16:creationId xmlns:a16="http://schemas.microsoft.com/office/drawing/2014/main" id="{329539CB-3E37-43CF-BFE0-B36F9FB23A82}"/>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134002</xdr:rowOff>
    </xdr:from>
    <xdr:ext cx="405111" cy="259045"/>
    <xdr:sp macro="" textlink="">
      <xdr:nvSpPr>
        <xdr:cNvPr id="672" name="n_4mainValue【学校施設】&#10;有形固定資産減価償却率">
          <a:extLst>
            <a:ext uri="{FF2B5EF4-FFF2-40B4-BE49-F238E27FC236}">
              <a16:creationId xmlns:a16="http://schemas.microsoft.com/office/drawing/2014/main" id="{61324C87-E35A-4983-BC12-B2B014AD1150}"/>
            </a:ext>
          </a:extLst>
        </xdr:cNvPr>
        <xdr:cNvSpPr txBox="1"/>
      </xdr:nvSpPr>
      <xdr:spPr>
        <a:xfrm>
          <a:off x="12611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3BF562E4-F3E3-4836-8C16-FD3AD72F08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7A40B4A8-CDD7-401B-9F2F-32E9F33645D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AF9C3E27-299A-4319-8955-7C673F780D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EB911180-E628-4640-8540-1580F9AC83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AFBB974D-E209-4E34-892B-3715131285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705C49AB-E795-488E-B484-1CC4E79C22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19B08E4A-CA30-4AE3-AE84-28FD8C4C5EA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78C98BAF-3456-45E8-84FF-DE7922F967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CE532FF3-64F7-4C62-A74A-D00C555D67F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06B5C948-517B-4DD9-A6BD-DAA85B74611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F76FCEF3-9B63-4C83-B306-26DDB9501A2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334717E1-20A2-4547-9191-52C7D8F86EB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1A6C4C48-66A0-4FA0-BC86-0FE44528978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2C264AA1-BEAB-4CFE-B51F-0C3704BCC61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324F7696-A8B1-4EDF-B84B-34E19CAA97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DDCC7EEB-ED4A-4C3C-9CCD-B89C044FC4E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A17A48A6-246D-4570-806C-353A4BEDF58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2B694401-058B-4B7B-AA46-22F78EEED51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7C7957C9-471F-406A-9038-37F76ADE215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41CDCCB6-9B7B-487F-B107-0183E3EA2C6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2B0CC8C3-AC2E-4933-BCFC-C562519190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4" name="テキスト ボックス 693">
          <a:extLst>
            <a:ext uri="{FF2B5EF4-FFF2-40B4-BE49-F238E27FC236}">
              <a16:creationId xmlns:a16="http://schemas.microsoft.com/office/drawing/2014/main" id="{6BE07209-105B-499A-96BC-DC93F0D6623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1B52C96A-D683-4D23-9C0E-35C941FC4D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696" name="直線コネクタ 695">
          <a:extLst>
            <a:ext uri="{FF2B5EF4-FFF2-40B4-BE49-F238E27FC236}">
              <a16:creationId xmlns:a16="http://schemas.microsoft.com/office/drawing/2014/main" id="{FFB8EFD3-1D97-4AB4-A188-AD93D65EA587}"/>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97" name="【学校施設】&#10;一人当たり面積最小値テキスト">
          <a:extLst>
            <a:ext uri="{FF2B5EF4-FFF2-40B4-BE49-F238E27FC236}">
              <a16:creationId xmlns:a16="http://schemas.microsoft.com/office/drawing/2014/main" id="{59F48013-3989-4781-B4FA-2BE809E7CA49}"/>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98" name="直線コネクタ 697">
          <a:extLst>
            <a:ext uri="{FF2B5EF4-FFF2-40B4-BE49-F238E27FC236}">
              <a16:creationId xmlns:a16="http://schemas.microsoft.com/office/drawing/2014/main" id="{F3302593-D3A1-4BE0-8129-1909C081B810}"/>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99" name="【学校施設】&#10;一人当たり面積最大値テキスト">
          <a:extLst>
            <a:ext uri="{FF2B5EF4-FFF2-40B4-BE49-F238E27FC236}">
              <a16:creationId xmlns:a16="http://schemas.microsoft.com/office/drawing/2014/main" id="{68D1471F-FEF6-4985-9B77-50C564A894C1}"/>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700" name="直線コネクタ 699">
          <a:extLst>
            <a:ext uri="{FF2B5EF4-FFF2-40B4-BE49-F238E27FC236}">
              <a16:creationId xmlns:a16="http://schemas.microsoft.com/office/drawing/2014/main" id="{788E2AF0-B503-46C5-8EAC-45A6F8BA1F08}"/>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701" name="【学校施設】&#10;一人当たり面積平均値テキスト">
          <a:extLst>
            <a:ext uri="{FF2B5EF4-FFF2-40B4-BE49-F238E27FC236}">
              <a16:creationId xmlns:a16="http://schemas.microsoft.com/office/drawing/2014/main" id="{5C2DC41D-9374-42AA-8958-22FBF5BA8895}"/>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702" name="フローチャート: 判断 701">
          <a:extLst>
            <a:ext uri="{FF2B5EF4-FFF2-40B4-BE49-F238E27FC236}">
              <a16:creationId xmlns:a16="http://schemas.microsoft.com/office/drawing/2014/main" id="{AEF6B1ED-1E6E-458B-A0D0-EA3E6DCC926C}"/>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703" name="フローチャート: 判断 702">
          <a:extLst>
            <a:ext uri="{FF2B5EF4-FFF2-40B4-BE49-F238E27FC236}">
              <a16:creationId xmlns:a16="http://schemas.microsoft.com/office/drawing/2014/main" id="{95545822-EE48-403E-A384-698206E172A5}"/>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89027</xdr:rowOff>
    </xdr:from>
    <xdr:to>
      <xdr:col>107</xdr:col>
      <xdr:colOff>101600</xdr:colOff>
      <xdr:row>61</xdr:row>
      <xdr:rowOff>19177</xdr:rowOff>
    </xdr:to>
    <xdr:sp macro="" textlink="">
      <xdr:nvSpPr>
        <xdr:cNvPr id="704" name="フローチャート: 判断 703">
          <a:extLst>
            <a:ext uri="{FF2B5EF4-FFF2-40B4-BE49-F238E27FC236}">
              <a16:creationId xmlns:a16="http://schemas.microsoft.com/office/drawing/2014/main" id="{30A55C5A-E99D-40D0-B476-EA53C48FBCB3}"/>
            </a:ext>
          </a:extLst>
        </xdr:cNvPr>
        <xdr:cNvSpPr/>
      </xdr:nvSpPr>
      <xdr:spPr>
        <a:xfrm>
          <a:off x="20383500" y="103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60261</xdr:rowOff>
    </xdr:from>
    <xdr:to>
      <xdr:col>102</xdr:col>
      <xdr:colOff>165100</xdr:colOff>
      <xdr:row>60</xdr:row>
      <xdr:rowOff>161861</xdr:rowOff>
    </xdr:to>
    <xdr:sp macro="" textlink="">
      <xdr:nvSpPr>
        <xdr:cNvPr id="705" name="フローチャート: 判断 704">
          <a:extLst>
            <a:ext uri="{FF2B5EF4-FFF2-40B4-BE49-F238E27FC236}">
              <a16:creationId xmlns:a16="http://schemas.microsoft.com/office/drawing/2014/main" id="{F4E0593B-D645-4833-8CE8-F1160B7A5700}"/>
            </a:ext>
          </a:extLst>
        </xdr:cNvPr>
        <xdr:cNvSpPr/>
      </xdr:nvSpPr>
      <xdr:spPr>
        <a:xfrm>
          <a:off x="19494500" y="1034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58356</xdr:rowOff>
    </xdr:from>
    <xdr:to>
      <xdr:col>98</xdr:col>
      <xdr:colOff>38100</xdr:colOff>
      <xdr:row>60</xdr:row>
      <xdr:rowOff>159956</xdr:rowOff>
    </xdr:to>
    <xdr:sp macro="" textlink="">
      <xdr:nvSpPr>
        <xdr:cNvPr id="706" name="フローチャート: 判断 705">
          <a:extLst>
            <a:ext uri="{FF2B5EF4-FFF2-40B4-BE49-F238E27FC236}">
              <a16:creationId xmlns:a16="http://schemas.microsoft.com/office/drawing/2014/main" id="{A9FA5B86-28D6-499C-9B4B-E1FAFBBA8ED2}"/>
            </a:ext>
          </a:extLst>
        </xdr:cNvPr>
        <xdr:cNvSpPr/>
      </xdr:nvSpPr>
      <xdr:spPr>
        <a:xfrm>
          <a:off x="18605500" y="1034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76F581B-3ADB-42CE-8F43-9503A3920D7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577AB9F-D35A-4B0E-8745-080F57D5363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A8AC506-55E3-4D80-AAED-1A09C866F99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C6462EC-9545-40DC-91E2-86B29EDF61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A795BE6-B1E8-4D02-8CF5-39D8C1A793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90742</xdr:rowOff>
    </xdr:from>
    <xdr:to>
      <xdr:col>116</xdr:col>
      <xdr:colOff>114300</xdr:colOff>
      <xdr:row>57</xdr:row>
      <xdr:rowOff>20892</xdr:rowOff>
    </xdr:to>
    <xdr:sp macro="" textlink="">
      <xdr:nvSpPr>
        <xdr:cNvPr id="712" name="楕円 711">
          <a:extLst>
            <a:ext uri="{FF2B5EF4-FFF2-40B4-BE49-F238E27FC236}">
              <a16:creationId xmlns:a16="http://schemas.microsoft.com/office/drawing/2014/main" id="{CA56CEEF-5046-43E4-9B92-2A6A094FEC94}"/>
            </a:ext>
          </a:extLst>
        </xdr:cNvPr>
        <xdr:cNvSpPr/>
      </xdr:nvSpPr>
      <xdr:spPr>
        <a:xfrm>
          <a:off x="22110700" y="96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5669</xdr:rowOff>
    </xdr:from>
    <xdr:ext cx="469744" cy="259045"/>
    <xdr:sp macro="" textlink="">
      <xdr:nvSpPr>
        <xdr:cNvPr id="713" name="【学校施設】&#10;一人当たり面積該当値テキスト">
          <a:extLst>
            <a:ext uri="{FF2B5EF4-FFF2-40B4-BE49-F238E27FC236}">
              <a16:creationId xmlns:a16="http://schemas.microsoft.com/office/drawing/2014/main" id="{0D6BC052-FA9C-45E2-9E56-28D7BFFFC971}"/>
            </a:ext>
          </a:extLst>
        </xdr:cNvPr>
        <xdr:cNvSpPr txBox="1"/>
      </xdr:nvSpPr>
      <xdr:spPr>
        <a:xfrm>
          <a:off x="22199600" y="960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129222</xdr:rowOff>
    </xdr:from>
    <xdr:to>
      <xdr:col>112</xdr:col>
      <xdr:colOff>38100</xdr:colOff>
      <xdr:row>57</xdr:row>
      <xdr:rowOff>59372</xdr:rowOff>
    </xdr:to>
    <xdr:sp macro="" textlink="">
      <xdr:nvSpPr>
        <xdr:cNvPr id="714" name="楕円 713">
          <a:extLst>
            <a:ext uri="{FF2B5EF4-FFF2-40B4-BE49-F238E27FC236}">
              <a16:creationId xmlns:a16="http://schemas.microsoft.com/office/drawing/2014/main" id="{14DCDC86-AF62-414C-8772-3D3F3622672E}"/>
            </a:ext>
          </a:extLst>
        </xdr:cNvPr>
        <xdr:cNvSpPr/>
      </xdr:nvSpPr>
      <xdr:spPr>
        <a:xfrm>
          <a:off x="21272500" y="9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141542</xdr:rowOff>
    </xdr:from>
    <xdr:to>
      <xdr:col>116</xdr:col>
      <xdr:colOff>63500</xdr:colOff>
      <xdr:row>57</xdr:row>
      <xdr:rowOff>8572</xdr:rowOff>
    </xdr:to>
    <xdr:cxnSp macro="">
      <xdr:nvCxnSpPr>
        <xdr:cNvPr id="715" name="直線コネクタ 714">
          <a:extLst>
            <a:ext uri="{FF2B5EF4-FFF2-40B4-BE49-F238E27FC236}">
              <a16:creationId xmlns:a16="http://schemas.microsoft.com/office/drawing/2014/main" id="{5412B710-E260-4007-A65B-EF43A1DF4667}"/>
            </a:ext>
          </a:extLst>
        </xdr:cNvPr>
        <xdr:cNvCxnSpPr/>
      </xdr:nvCxnSpPr>
      <xdr:spPr>
        <a:xfrm flipV="1">
          <a:off x="21323300" y="9742742"/>
          <a:ext cx="8382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1778</xdr:rowOff>
    </xdr:from>
    <xdr:to>
      <xdr:col>107</xdr:col>
      <xdr:colOff>101600</xdr:colOff>
      <xdr:row>57</xdr:row>
      <xdr:rowOff>103378</xdr:rowOff>
    </xdr:to>
    <xdr:sp macro="" textlink="">
      <xdr:nvSpPr>
        <xdr:cNvPr id="716" name="楕円 715">
          <a:extLst>
            <a:ext uri="{FF2B5EF4-FFF2-40B4-BE49-F238E27FC236}">
              <a16:creationId xmlns:a16="http://schemas.microsoft.com/office/drawing/2014/main" id="{0805168A-C209-4570-B443-4D08241CA522}"/>
            </a:ext>
          </a:extLst>
        </xdr:cNvPr>
        <xdr:cNvSpPr/>
      </xdr:nvSpPr>
      <xdr:spPr>
        <a:xfrm>
          <a:off x="203835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8572</xdr:rowOff>
    </xdr:from>
    <xdr:to>
      <xdr:col>111</xdr:col>
      <xdr:colOff>177800</xdr:colOff>
      <xdr:row>57</xdr:row>
      <xdr:rowOff>52578</xdr:rowOff>
    </xdr:to>
    <xdr:cxnSp macro="">
      <xdr:nvCxnSpPr>
        <xdr:cNvPr id="717" name="直線コネクタ 716">
          <a:extLst>
            <a:ext uri="{FF2B5EF4-FFF2-40B4-BE49-F238E27FC236}">
              <a16:creationId xmlns:a16="http://schemas.microsoft.com/office/drawing/2014/main" id="{F3167741-7FAB-4032-B32D-99464F75A9B2}"/>
            </a:ext>
          </a:extLst>
        </xdr:cNvPr>
        <xdr:cNvCxnSpPr/>
      </xdr:nvCxnSpPr>
      <xdr:spPr>
        <a:xfrm flipV="1">
          <a:off x="20434300" y="9781222"/>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40259</xdr:rowOff>
    </xdr:from>
    <xdr:to>
      <xdr:col>102</xdr:col>
      <xdr:colOff>165100</xdr:colOff>
      <xdr:row>57</xdr:row>
      <xdr:rowOff>141859</xdr:rowOff>
    </xdr:to>
    <xdr:sp macro="" textlink="">
      <xdr:nvSpPr>
        <xdr:cNvPr id="718" name="楕円 717">
          <a:extLst>
            <a:ext uri="{FF2B5EF4-FFF2-40B4-BE49-F238E27FC236}">
              <a16:creationId xmlns:a16="http://schemas.microsoft.com/office/drawing/2014/main" id="{9FC9AA66-F9A1-40A3-959A-7D92F4411044}"/>
            </a:ext>
          </a:extLst>
        </xdr:cNvPr>
        <xdr:cNvSpPr/>
      </xdr:nvSpPr>
      <xdr:spPr>
        <a:xfrm>
          <a:off x="19494500" y="981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52578</xdr:rowOff>
    </xdr:from>
    <xdr:to>
      <xdr:col>107</xdr:col>
      <xdr:colOff>50800</xdr:colOff>
      <xdr:row>57</xdr:row>
      <xdr:rowOff>91059</xdr:rowOff>
    </xdr:to>
    <xdr:cxnSp macro="">
      <xdr:nvCxnSpPr>
        <xdr:cNvPr id="719" name="直線コネクタ 718">
          <a:extLst>
            <a:ext uri="{FF2B5EF4-FFF2-40B4-BE49-F238E27FC236}">
              <a16:creationId xmlns:a16="http://schemas.microsoft.com/office/drawing/2014/main" id="{17B5F807-8F73-4845-AC99-FF452D7BD8B2}"/>
            </a:ext>
          </a:extLst>
        </xdr:cNvPr>
        <xdr:cNvCxnSpPr/>
      </xdr:nvCxnSpPr>
      <xdr:spPr>
        <a:xfrm flipV="1">
          <a:off x="19545300" y="9825228"/>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71692</xdr:rowOff>
    </xdr:from>
    <xdr:to>
      <xdr:col>98</xdr:col>
      <xdr:colOff>38100</xdr:colOff>
      <xdr:row>58</xdr:row>
      <xdr:rowOff>1842</xdr:rowOff>
    </xdr:to>
    <xdr:sp macro="" textlink="">
      <xdr:nvSpPr>
        <xdr:cNvPr id="720" name="楕円 719">
          <a:extLst>
            <a:ext uri="{FF2B5EF4-FFF2-40B4-BE49-F238E27FC236}">
              <a16:creationId xmlns:a16="http://schemas.microsoft.com/office/drawing/2014/main" id="{EF4AA1E7-70B8-47A6-B082-306873392E2A}"/>
            </a:ext>
          </a:extLst>
        </xdr:cNvPr>
        <xdr:cNvSpPr/>
      </xdr:nvSpPr>
      <xdr:spPr>
        <a:xfrm>
          <a:off x="18605500" y="98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91059</xdr:rowOff>
    </xdr:from>
    <xdr:to>
      <xdr:col>102</xdr:col>
      <xdr:colOff>114300</xdr:colOff>
      <xdr:row>57</xdr:row>
      <xdr:rowOff>122492</xdr:rowOff>
    </xdr:to>
    <xdr:cxnSp macro="">
      <xdr:nvCxnSpPr>
        <xdr:cNvPr id="721" name="直線コネクタ 720">
          <a:extLst>
            <a:ext uri="{FF2B5EF4-FFF2-40B4-BE49-F238E27FC236}">
              <a16:creationId xmlns:a16="http://schemas.microsoft.com/office/drawing/2014/main" id="{6CB8FF76-B14F-44C1-ACF2-90391C1A635F}"/>
            </a:ext>
          </a:extLst>
        </xdr:cNvPr>
        <xdr:cNvCxnSpPr/>
      </xdr:nvCxnSpPr>
      <xdr:spPr>
        <a:xfrm flipV="1">
          <a:off x="18656300" y="9863709"/>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722" name="n_1aveValue【学校施設】&#10;一人当たり面積">
          <a:extLst>
            <a:ext uri="{FF2B5EF4-FFF2-40B4-BE49-F238E27FC236}">
              <a16:creationId xmlns:a16="http://schemas.microsoft.com/office/drawing/2014/main" id="{12E50F3E-612D-4E1B-B603-0B915400A346}"/>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10304</xdr:rowOff>
    </xdr:from>
    <xdr:ext cx="469744" cy="259045"/>
    <xdr:sp macro="" textlink="">
      <xdr:nvSpPr>
        <xdr:cNvPr id="723" name="n_2aveValue【学校施設】&#10;一人当たり面積">
          <a:extLst>
            <a:ext uri="{FF2B5EF4-FFF2-40B4-BE49-F238E27FC236}">
              <a16:creationId xmlns:a16="http://schemas.microsoft.com/office/drawing/2014/main" id="{283821F9-FD42-4C43-B062-0FD8C6FC02B8}"/>
            </a:ext>
          </a:extLst>
        </xdr:cNvPr>
        <xdr:cNvSpPr txBox="1"/>
      </xdr:nvSpPr>
      <xdr:spPr>
        <a:xfrm>
          <a:off x="20199427" y="1046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152988</xdr:rowOff>
    </xdr:from>
    <xdr:ext cx="469744" cy="259045"/>
    <xdr:sp macro="" textlink="">
      <xdr:nvSpPr>
        <xdr:cNvPr id="724" name="n_3aveValue【学校施設】&#10;一人当たり面積">
          <a:extLst>
            <a:ext uri="{FF2B5EF4-FFF2-40B4-BE49-F238E27FC236}">
              <a16:creationId xmlns:a16="http://schemas.microsoft.com/office/drawing/2014/main" id="{5E0127F3-C006-473D-AB55-7EE35F6FC397}"/>
            </a:ext>
          </a:extLst>
        </xdr:cNvPr>
        <xdr:cNvSpPr txBox="1"/>
      </xdr:nvSpPr>
      <xdr:spPr>
        <a:xfrm>
          <a:off x="19310427" y="104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151083</xdr:rowOff>
    </xdr:from>
    <xdr:ext cx="469744" cy="259045"/>
    <xdr:sp macro="" textlink="">
      <xdr:nvSpPr>
        <xdr:cNvPr id="725" name="n_4aveValue【学校施設】&#10;一人当たり面積">
          <a:extLst>
            <a:ext uri="{FF2B5EF4-FFF2-40B4-BE49-F238E27FC236}">
              <a16:creationId xmlns:a16="http://schemas.microsoft.com/office/drawing/2014/main" id="{403E5A84-9991-4149-BFC1-B9F81BC97CA5}"/>
            </a:ext>
          </a:extLst>
        </xdr:cNvPr>
        <xdr:cNvSpPr txBox="1"/>
      </xdr:nvSpPr>
      <xdr:spPr>
        <a:xfrm>
          <a:off x="18421427" y="1043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75899</xdr:rowOff>
    </xdr:from>
    <xdr:ext cx="469744" cy="259045"/>
    <xdr:sp macro="" textlink="">
      <xdr:nvSpPr>
        <xdr:cNvPr id="726" name="n_1mainValue【学校施設】&#10;一人当たり面積">
          <a:extLst>
            <a:ext uri="{FF2B5EF4-FFF2-40B4-BE49-F238E27FC236}">
              <a16:creationId xmlns:a16="http://schemas.microsoft.com/office/drawing/2014/main" id="{F7D864DE-3249-4FCB-B149-B2C98E609503}"/>
            </a:ext>
          </a:extLst>
        </xdr:cNvPr>
        <xdr:cNvSpPr txBox="1"/>
      </xdr:nvSpPr>
      <xdr:spPr>
        <a:xfrm>
          <a:off x="21075727" y="950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119905</xdr:rowOff>
    </xdr:from>
    <xdr:ext cx="469744" cy="259045"/>
    <xdr:sp macro="" textlink="">
      <xdr:nvSpPr>
        <xdr:cNvPr id="727" name="n_2mainValue【学校施設】&#10;一人当たり面積">
          <a:extLst>
            <a:ext uri="{FF2B5EF4-FFF2-40B4-BE49-F238E27FC236}">
              <a16:creationId xmlns:a16="http://schemas.microsoft.com/office/drawing/2014/main" id="{A4F3C84F-9E79-4895-9E99-AAC4D1B92098}"/>
            </a:ext>
          </a:extLst>
        </xdr:cNvPr>
        <xdr:cNvSpPr txBox="1"/>
      </xdr:nvSpPr>
      <xdr:spPr>
        <a:xfrm>
          <a:off x="20199427" y="95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158386</xdr:rowOff>
    </xdr:from>
    <xdr:ext cx="469744" cy="259045"/>
    <xdr:sp macro="" textlink="">
      <xdr:nvSpPr>
        <xdr:cNvPr id="728" name="n_3mainValue【学校施設】&#10;一人当たり面積">
          <a:extLst>
            <a:ext uri="{FF2B5EF4-FFF2-40B4-BE49-F238E27FC236}">
              <a16:creationId xmlns:a16="http://schemas.microsoft.com/office/drawing/2014/main" id="{BA2C32BB-14C8-4133-8473-6733082A9483}"/>
            </a:ext>
          </a:extLst>
        </xdr:cNvPr>
        <xdr:cNvSpPr txBox="1"/>
      </xdr:nvSpPr>
      <xdr:spPr>
        <a:xfrm>
          <a:off x="19310427" y="95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18369</xdr:rowOff>
    </xdr:from>
    <xdr:ext cx="469744" cy="259045"/>
    <xdr:sp macro="" textlink="">
      <xdr:nvSpPr>
        <xdr:cNvPr id="729" name="n_4mainValue【学校施設】&#10;一人当たり面積">
          <a:extLst>
            <a:ext uri="{FF2B5EF4-FFF2-40B4-BE49-F238E27FC236}">
              <a16:creationId xmlns:a16="http://schemas.microsoft.com/office/drawing/2014/main" id="{B58AFF80-9655-4F04-B563-9399A3FE50E1}"/>
            </a:ext>
          </a:extLst>
        </xdr:cNvPr>
        <xdr:cNvSpPr txBox="1"/>
      </xdr:nvSpPr>
      <xdr:spPr>
        <a:xfrm>
          <a:off x="18421427" y="961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453E1A7B-67BB-4881-9D3F-CC0ED5172E9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328C3416-230A-44DE-A277-CB4F0707E6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4D0AC834-DE6E-44C8-9B00-9600562E2C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44A0FC2C-2E52-45CA-BC35-63E2A8DC98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E49686CC-179A-429C-9871-3B9BD24586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7CFDBA7E-C875-42D9-974A-C4D3AD04FA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CF24DA64-645B-44AD-BD28-4835E2CB29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9B02AC8D-8A72-481C-8C70-BF8F0C59057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FFB64480-D3DF-40FC-BB91-940496D1A7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AA161D7E-3CA8-4948-87D8-5EFAB58658C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932C825C-00BC-4DA1-8A09-5C0E9E6DE3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55EDC180-1C1C-417A-92E8-C43DB18B67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29ACB17A-380C-4DD6-91F1-6473A902BF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ADB89C85-811D-4019-A173-FE2B93AEDB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90DF4C06-1305-4F83-AE3E-DE1C9347EA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C2755846-5E21-49C1-9349-344ACAA7C2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432692F3-3061-4327-8AC5-5B7EFDA953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BF024F4E-F524-4BDE-A612-500EEFE697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6BA0CE84-4DD8-48D1-A991-59640AD9C92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425A48BA-A5FE-4897-9052-4499C5C0846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EB2FBE69-DABC-471C-93BC-8BF4BB3385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8FA3FBC6-24EA-4924-8CA4-EF63A08B1F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97CBDF08-5307-42F9-AE97-EAB0CFA539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49E98C22-CBF4-4A1B-9DBA-A2A7EC2D424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a:extLst>
            <a:ext uri="{FF2B5EF4-FFF2-40B4-BE49-F238E27FC236}">
              <a16:creationId xmlns:a16="http://schemas.microsoft.com/office/drawing/2014/main" id="{227F8C5B-1FA3-4EC3-8106-725BE88313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a:extLst>
            <a:ext uri="{FF2B5EF4-FFF2-40B4-BE49-F238E27FC236}">
              <a16:creationId xmlns:a16="http://schemas.microsoft.com/office/drawing/2014/main" id="{329CD592-F67C-4E5C-BE91-6B39D9FCE55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a:extLst>
            <a:ext uri="{FF2B5EF4-FFF2-40B4-BE49-F238E27FC236}">
              <a16:creationId xmlns:a16="http://schemas.microsoft.com/office/drawing/2014/main" id="{6F2AD688-49DA-4AF4-9DDD-2020DCAEA9A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a:extLst>
            <a:ext uri="{FF2B5EF4-FFF2-40B4-BE49-F238E27FC236}">
              <a16:creationId xmlns:a16="http://schemas.microsoft.com/office/drawing/2014/main" id="{AE2D5DFD-75CD-453F-A4BF-69217B575EC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a:extLst>
            <a:ext uri="{FF2B5EF4-FFF2-40B4-BE49-F238E27FC236}">
              <a16:creationId xmlns:a16="http://schemas.microsoft.com/office/drawing/2014/main" id="{C8D2723A-8AD1-41B5-A7CA-0686480112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a:extLst>
            <a:ext uri="{FF2B5EF4-FFF2-40B4-BE49-F238E27FC236}">
              <a16:creationId xmlns:a16="http://schemas.microsoft.com/office/drawing/2014/main" id="{4337D610-F863-4057-888A-E301FCBE4CD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a:extLst>
            <a:ext uri="{FF2B5EF4-FFF2-40B4-BE49-F238E27FC236}">
              <a16:creationId xmlns:a16="http://schemas.microsoft.com/office/drawing/2014/main" id="{A32780B3-9B59-40EF-8ED0-FC45EA8FE8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a:extLst>
            <a:ext uri="{FF2B5EF4-FFF2-40B4-BE49-F238E27FC236}">
              <a16:creationId xmlns:a16="http://schemas.microsoft.com/office/drawing/2014/main" id="{A91ACE8C-362A-4109-AA95-2A39B3ED82B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B6245A84-F74E-4488-8B58-40AFC857E1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28E19CFD-CCB5-47B3-886B-BEF35BE3A8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94375AAB-F652-4CFC-B634-06003CCEAB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有形固定資産減価償却率について、類似団体と比較して低い項目は、公営住宅（△</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ポイント）及び学校施設（△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ポイント）であった。公営住宅は、平成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に複数の公営住宅を供用開始したことから、有形固定資産減価償却率が低い状況にある。今後は、公営住宅長寿命化計画等に基づき、維持管理に係る経費の増加に留意しつつ、適正な管理に努めていく。一方で、類似団体平均値と比較して高い項目は、道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ポイント）、橋りょう・トンネル（＋</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ポイント）、漁港・港湾（＋</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ポイント）及び認定こども園（＋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ポイント）であった。漁港は特にも高い状況にあるが、漁港機能保全計画等に基づき、計画的な維持管理に努めているところであり、令和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8FCB76-27EB-4A4C-9901-5B49FD5BC5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998299-770F-4E78-9C2B-C393760050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6D4FA8-BB30-42C4-B1E6-9A98DEB643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97644C-7BF4-48F5-8D42-5F4EFD9CE1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92793E-31CA-4A7C-B55A-0045EF710D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327377-4C4A-4917-A6AA-55D5B759CF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419AC8-63E0-4863-8122-9135951B72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1A9BF3-CF0E-4FAB-BBFF-72159A7BB2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8086CC-A468-4151-A943-81A882B1CA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716AC3-248E-4963-97C2-C50794A236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8,310
8,254
992.36
10,676,887
9,996,454
650,161
6,277,532
12,741,512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B3243A-ABC0-47DB-863D-875AA2A489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A4E7DF-0D82-4F35-8AE5-1AE71D6BC3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AED6CF-47AE-4F8B-B5C4-29C504BF03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E48B93-5E1B-448B-BF2D-988782AA3C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29C3BC2-8F30-433C-BBBA-205C0F58D34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FB85FE4-2946-43CD-ABCD-87FE9EC264E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9123C7-5B87-4B27-9D4F-CE6EDBFA5F8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099BCF-290C-4AFE-AF03-97FA264C1B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DB95AE-1EB1-417B-A122-625A971985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61BD16-0047-4174-A1DF-9846039578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79C8D4-E2A6-4024-ADCF-C13046BEF56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9B5008-6956-44C4-A4A4-122E417E0F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495163-7F26-439F-9EF7-A1C6E6032A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31C73C-9AA3-45B4-91DD-ECE139A79A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2B6A3E-8DAB-4645-9796-B73D54F86A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036614-02C4-47F5-8154-34A6C0CDEA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7402CA-3C1D-4DF1-A972-E1C569B783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181BE4-BFEB-4A1F-8A8E-B6BAE8361A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0617EC-757C-4DD2-A0A5-56C7273615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0BD161-9A88-49EC-82AA-2B49F2B5BD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1FF867-E109-4D64-A4EB-E38ADDEE87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D504FF-9E84-4E96-BA70-A541B37A13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2A77B2-8D00-4A48-A7EE-38AC71E28A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189D7E-33F6-4E51-8B91-9468F63306B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F036E2-EA5A-49B1-AA9F-B57CC33D6E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C8F567A-A234-4464-B7E4-EC6823BD96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76609D-1B9B-47C0-8063-7E5E81F4CE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2A7519-F643-4521-BC46-D628F187A8F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7D6983-30EE-43BC-93E1-924A7B8DC6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6E9693-5582-4D1B-AD9D-D6461948A96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75D665-7873-4CDA-954C-53A90BAC77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889621-087B-43EC-87E5-6FF976B2E6B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5BBE3B0-7A2C-4815-9C73-7E8A2F3B5F1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EF3EEE1-9DCE-41B2-A4BA-0A4BAB01EEA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F94C1F1-8FF7-47C6-A3BD-86FB6E27F9B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334F896-6EDF-481D-A7C1-B0B207315D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D647AA-0A37-4BDB-BEFF-E86DEC5D23F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148C508-88E7-46BC-B6C6-3BA4AC57AAF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61E50EC-13F6-4343-BFB0-6F6B2A3DD2E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74AC79B-9436-4D23-A590-CB878472966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F69EA6E-E9D9-43A4-A056-F8B397398C0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A6B6301-5571-4937-987C-BA35613E7F5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E934276-6D5C-4729-AA39-B7622BC08F9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43D0D9C-2B56-4D07-A8AB-C9C2C199A21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0448DEC-D477-414E-BED0-5CF48D659C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9D77AA2-3FC7-4EB8-8059-1347609C3D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ED70597-7771-43A4-AF2A-F8E943DED840}"/>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DBA5972-8CB5-4E8A-B76E-7B7DCB98AD7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0F3FB84-A34C-4278-8008-E894272B0A9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3E5E2765-8305-4D38-AE41-6C934A28C55A}"/>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10C82933-66D7-4BC2-8F92-6753F4A32BE3}"/>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34851</xdr:rowOff>
    </xdr:from>
    <xdr:ext cx="405111" cy="259045"/>
    <xdr:sp macro="" textlink="">
      <xdr:nvSpPr>
        <xdr:cNvPr id="63" name="【図書館】&#10;有形固定資産減価償却率平均値テキスト">
          <a:extLst>
            <a:ext uri="{FF2B5EF4-FFF2-40B4-BE49-F238E27FC236}">
              <a16:creationId xmlns:a16="http://schemas.microsoft.com/office/drawing/2014/main" id="{514E6106-4782-46EF-B362-2D95C13B5D8D}"/>
            </a:ext>
          </a:extLst>
        </xdr:cNvPr>
        <xdr:cNvSpPr txBox="1"/>
      </xdr:nvSpPr>
      <xdr:spPr>
        <a:xfrm>
          <a:off x="4673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E5C8A189-7096-461A-8CCC-A5E4AB464405}"/>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88475D08-0D70-4881-829B-618748A3BF2A}"/>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C3AA04DD-ECB5-43D3-9D3C-3D264073370A}"/>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98FB8F2F-7C7B-468B-9108-29FE0ED5C287}"/>
            </a:ext>
          </a:extLst>
        </xdr:cNvPr>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BE0015FF-ED4B-4DB3-BD04-016B4A284D96}"/>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1F38B9-60FB-4F8E-A3CC-7AFC8CEAD18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FC7BA0-DC6D-4386-8DF0-22C3FFAF2C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28042C0-9CEA-4830-B092-C10A042B59A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808A8F6-C401-47AD-9207-0AB8A228A4A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5BD1D22-C747-4C4E-8560-B72A6D2646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74386</xdr:rowOff>
    </xdr:from>
    <xdr:to>
      <xdr:col>24</xdr:col>
      <xdr:colOff>114300</xdr:colOff>
      <xdr:row>35</xdr:row>
      <xdr:rowOff>4536</xdr:rowOff>
    </xdr:to>
    <xdr:sp macro="" textlink="">
      <xdr:nvSpPr>
        <xdr:cNvPr id="74" name="楕円 73">
          <a:extLst>
            <a:ext uri="{FF2B5EF4-FFF2-40B4-BE49-F238E27FC236}">
              <a16:creationId xmlns:a16="http://schemas.microsoft.com/office/drawing/2014/main" id="{6A764638-705B-4F7D-B2E5-BE0BFDA4F349}"/>
            </a:ext>
          </a:extLst>
        </xdr:cNvPr>
        <xdr:cNvSpPr/>
      </xdr:nvSpPr>
      <xdr:spPr>
        <a:xfrm>
          <a:off x="45847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97263</xdr:rowOff>
    </xdr:from>
    <xdr:ext cx="405111" cy="259045"/>
    <xdr:sp macro="" textlink="">
      <xdr:nvSpPr>
        <xdr:cNvPr id="75" name="【図書館】&#10;有形固定資産減価償却率該当値テキスト">
          <a:extLst>
            <a:ext uri="{FF2B5EF4-FFF2-40B4-BE49-F238E27FC236}">
              <a16:creationId xmlns:a16="http://schemas.microsoft.com/office/drawing/2014/main" id="{3F30E469-2336-4342-BBD1-2AEB314F6AFB}"/>
            </a:ext>
          </a:extLst>
        </xdr:cNvPr>
        <xdr:cNvSpPr txBox="1"/>
      </xdr:nvSpPr>
      <xdr:spPr>
        <a:xfrm>
          <a:off x="4673600" y="57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38463</xdr:rowOff>
    </xdr:from>
    <xdr:to>
      <xdr:col>20</xdr:col>
      <xdr:colOff>38100</xdr:colOff>
      <xdr:row>34</xdr:row>
      <xdr:rowOff>140063</xdr:rowOff>
    </xdr:to>
    <xdr:sp macro="" textlink="">
      <xdr:nvSpPr>
        <xdr:cNvPr id="76" name="楕円 75">
          <a:extLst>
            <a:ext uri="{FF2B5EF4-FFF2-40B4-BE49-F238E27FC236}">
              <a16:creationId xmlns:a16="http://schemas.microsoft.com/office/drawing/2014/main" id="{5FE02DFD-2061-4E3F-9225-5517716AD9B0}"/>
            </a:ext>
          </a:extLst>
        </xdr:cNvPr>
        <xdr:cNvSpPr/>
      </xdr:nvSpPr>
      <xdr:spPr>
        <a:xfrm>
          <a:off x="37465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89263</xdr:rowOff>
    </xdr:from>
    <xdr:to>
      <xdr:col>24</xdr:col>
      <xdr:colOff>63500</xdr:colOff>
      <xdr:row>34</xdr:row>
      <xdr:rowOff>125186</xdr:rowOff>
    </xdr:to>
    <xdr:cxnSp macro="">
      <xdr:nvCxnSpPr>
        <xdr:cNvPr id="77" name="直線コネクタ 76">
          <a:extLst>
            <a:ext uri="{FF2B5EF4-FFF2-40B4-BE49-F238E27FC236}">
              <a16:creationId xmlns:a16="http://schemas.microsoft.com/office/drawing/2014/main" id="{9BA35F49-1734-453C-851E-E3799DA2583A}"/>
            </a:ext>
          </a:extLst>
        </xdr:cNvPr>
        <xdr:cNvCxnSpPr/>
      </xdr:nvCxnSpPr>
      <xdr:spPr>
        <a:xfrm>
          <a:off x="3797300" y="59185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907</xdr:rowOff>
    </xdr:from>
    <xdr:to>
      <xdr:col>15</xdr:col>
      <xdr:colOff>101600</xdr:colOff>
      <xdr:row>34</xdr:row>
      <xdr:rowOff>102507</xdr:rowOff>
    </xdr:to>
    <xdr:sp macro="" textlink="">
      <xdr:nvSpPr>
        <xdr:cNvPr id="78" name="楕円 77">
          <a:extLst>
            <a:ext uri="{FF2B5EF4-FFF2-40B4-BE49-F238E27FC236}">
              <a16:creationId xmlns:a16="http://schemas.microsoft.com/office/drawing/2014/main" id="{4E6395E2-DA0D-4916-9F59-7FFF752801C8}"/>
            </a:ext>
          </a:extLst>
        </xdr:cNvPr>
        <xdr:cNvSpPr/>
      </xdr:nvSpPr>
      <xdr:spPr>
        <a:xfrm>
          <a:off x="2857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51707</xdr:rowOff>
    </xdr:from>
    <xdr:to>
      <xdr:col>19</xdr:col>
      <xdr:colOff>177800</xdr:colOff>
      <xdr:row>34</xdr:row>
      <xdr:rowOff>89263</xdr:rowOff>
    </xdr:to>
    <xdr:cxnSp macro="">
      <xdr:nvCxnSpPr>
        <xdr:cNvPr id="79" name="直線コネクタ 78">
          <a:extLst>
            <a:ext uri="{FF2B5EF4-FFF2-40B4-BE49-F238E27FC236}">
              <a16:creationId xmlns:a16="http://schemas.microsoft.com/office/drawing/2014/main" id="{22469FB7-F1C8-4C2A-8D9D-8453D821D87E}"/>
            </a:ext>
          </a:extLst>
        </xdr:cNvPr>
        <xdr:cNvCxnSpPr/>
      </xdr:nvCxnSpPr>
      <xdr:spPr>
        <a:xfrm>
          <a:off x="2908300" y="58810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136434</xdr:rowOff>
    </xdr:from>
    <xdr:to>
      <xdr:col>10</xdr:col>
      <xdr:colOff>165100</xdr:colOff>
      <xdr:row>34</xdr:row>
      <xdr:rowOff>66584</xdr:rowOff>
    </xdr:to>
    <xdr:sp macro="" textlink="">
      <xdr:nvSpPr>
        <xdr:cNvPr id="80" name="楕円 79">
          <a:extLst>
            <a:ext uri="{FF2B5EF4-FFF2-40B4-BE49-F238E27FC236}">
              <a16:creationId xmlns:a16="http://schemas.microsoft.com/office/drawing/2014/main" id="{F9442575-22EB-4EB1-ABE6-865F0AB5C6F1}"/>
            </a:ext>
          </a:extLst>
        </xdr:cNvPr>
        <xdr:cNvSpPr/>
      </xdr:nvSpPr>
      <xdr:spPr>
        <a:xfrm>
          <a:off x="19685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15784</xdr:rowOff>
    </xdr:from>
    <xdr:to>
      <xdr:col>15</xdr:col>
      <xdr:colOff>50800</xdr:colOff>
      <xdr:row>34</xdr:row>
      <xdr:rowOff>51707</xdr:rowOff>
    </xdr:to>
    <xdr:cxnSp macro="">
      <xdr:nvCxnSpPr>
        <xdr:cNvPr id="81" name="直線コネクタ 80">
          <a:extLst>
            <a:ext uri="{FF2B5EF4-FFF2-40B4-BE49-F238E27FC236}">
              <a16:creationId xmlns:a16="http://schemas.microsoft.com/office/drawing/2014/main" id="{2E16557B-AE12-4CF6-A050-8026F56147E9}"/>
            </a:ext>
          </a:extLst>
        </xdr:cNvPr>
        <xdr:cNvCxnSpPr/>
      </xdr:nvCxnSpPr>
      <xdr:spPr>
        <a:xfrm>
          <a:off x="2019300" y="58450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98878</xdr:rowOff>
    </xdr:from>
    <xdr:to>
      <xdr:col>6</xdr:col>
      <xdr:colOff>38100</xdr:colOff>
      <xdr:row>34</xdr:row>
      <xdr:rowOff>29028</xdr:rowOff>
    </xdr:to>
    <xdr:sp macro="" textlink="">
      <xdr:nvSpPr>
        <xdr:cNvPr id="82" name="楕円 81">
          <a:extLst>
            <a:ext uri="{FF2B5EF4-FFF2-40B4-BE49-F238E27FC236}">
              <a16:creationId xmlns:a16="http://schemas.microsoft.com/office/drawing/2014/main" id="{F99F938B-5895-4CAA-BEFF-C8181EB39CA5}"/>
            </a:ext>
          </a:extLst>
        </xdr:cNvPr>
        <xdr:cNvSpPr/>
      </xdr:nvSpPr>
      <xdr:spPr>
        <a:xfrm>
          <a:off x="1079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149678</xdr:rowOff>
    </xdr:from>
    <xdr:to>
      <xdr:col>10</xdr:col>
      <xdr:colOff>114300</xdr:colOff>
      <xdr:row>34</xdr:row>
      <xdr:rowOff>15784</xdr:rowOff>
    </xdr:to>
    <xdr:cxnSp macro="">
      <xdr:nvCxnSpPr>
        <xdr:cNvPr id="83" name="直線コネクタ 82">
          <a:extLst>
            <a:ext uri="{FF2B5EF4-FFF2-40B4-BE49-F238E27FC236}">
              <a16:creationId xmlns:a16="http://schemas.microsoft.com/office/drawing/2014/main" id="{8F93E809-BF34-4239-B792-A013CCCF0AB2}"/>
            </a:ext>
          </a:extLst>
        </xdr:cNvPr>
        <xdr:cNvCxnSpPr/>
      </xdr:nvCxnSpPr>
      <xdr:spPr>
        <a:xfrm>
          <a:off x="1130300" y="580752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106697</xdr:rowOff>
    </xdr:from>
    <xdr:ext cx="405111" cy="259045"/>
    <xdr:sp macro="" textlink="">
      <xdr:nvSpPr>
        <xdr:cNvPr id="84" name="n_1aveValue【図書館】&#10;有形固定資産減価償却率">
          <a:extLst>
            <a:ext uri="{FF2B5EF4-FFF2-40B4-BE49-F238E27FC236}">
              <a16:creationId xmlns:a16="http://schemas.microsoft.com/office/drawing/2014/main" id="{21EC6786-47A9-4367-BFF9-DFDEEAD7F1CF}"/>
            </a:ext>
          </a:extLst>
        </xdr:cNvPr>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BE4C0BA5-CF47-4E60-A195-262B738395AF}"/>
            </a:ext>
          </a:extLst>
        </xdr:cNvPr>
        <xdr:cNvSpPr txBox="1"/>
      </xdr:nvSpPr>
      <xdr:spPr>
        <a:xfrm>
          <a:off x="2705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7093</xdr:rowOff>
    </xdr:from>
    <xdr:ext cx="405111" cy="259045"/>
    <xdr:sp macro="" textlink="">
      <xdr:nvSpPr>
        <xdr:cNvPr id="86" name="n_3aveValue【図書館】&#10;有形固定資産減価償却率">
          <a:extLst>
            <a:ext uri="{FF2B5EF4-FFF2-40B4-BE49-F238E27FC236}">
              <a16:creationId xmlns:a16="http://schemas.microsoft.com/office/drawing/2014/main" id="{E6617198-372E-40D1-91D2-ABB65C1A2F44}"/>
            </a:ext>
          </a:extLst>
        </xdr:cNvPr>
        <xdr:cNvSpPr txBox="1"/>
      </xdr:nvSpPr>
      <xdr:spPr>
        <a:xfrm>
          <a:off x="1816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87" name="n_4aveValue【図書館】&#10;有形固定資産減価償却率">
          <a:extLst>
            <a:ext uri="{FF2B5EF4-FFF2-40B4-BE49-F238E27FC236}">
              <a16:creationId xmlns:a16="http://schemas.microsoft.com/office/drawing/2014/main" id="{2EDEC1F2-0E99-4867-8239-D9E2FB699794}"/>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156590</xdr:rowOff>
    </xdr:from>
    <xdr:ext cx="405111" cy="259045"/>
    <xdr:sp macro="" textlink="">
      <xdr:nvSpPr>
        <xdr:cNvPr id="88" name="n_1mainValue【図書館】&#10;有形固定資産減価償却率">
          <a:extLst>
            <a:ext uri="{FF2B5EF4-FFF2-40B4-BE49-F238E27FC236}">
              <a16:creationId xmlns:a16="http://schemas.microsoft.com/office/drawing/2014/main" id="{63FDC151-BDC9-439A-B6F8-062F9479E9A5}"/>
            </a:ext>
          </a:extLst>
        </xdr:cNvPr>
        <xdr:cNvSpPr txBox="1"/>
      </xdr:nvSpPr>
      <xdr:spPr>
        <a:xfrm>
          <a:off x="3582044" y="564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119034</xdr:rowOff>
    </xdr:from>
    <xdr:ext cx="405111" cy="259045"/>
    <xdr:sp macro="" textlink="">
      <xdr:nvSpPr>
        <xdr:cNvPr id="89" name="n_2mainValue【図書館】&#10;有形固定資産減価償却率">
          <a:extLst>
            <a:ext uri="{FF2B5EF4-FFF2-40B4-BE49-F238E27FC236}">
              <a16:creationId xmlns:a16="http://schemas.microsoft.com/office/drawing/2014/main" id="{EAEB476A-475F-46E1-9EDF-BA96DB642E4D}"/>
            </a:ext>
          </a:extLst>
        </xdr:cNvPr>
        <xdr:cNvSpPr txBox="1"/>
      </xdr:nvSpPr>
      <xdr:spPr>
        <a:xfrm>
          <a:off x="2705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83111</xdr:rowOff>
    </xdr:from>
    <xdr:ext cx="405111" cy="259045"/>
    <xdr:sp macro="" textlink="">
      <xdr:nvSpPr>
        <xdr:cNvPr id="90" name="n_3mainValue【図書館】&#10;有形固定資産減価償却率">
          <a:extLst>
            <a:ext uri="{FF2B5EF4-FFF2-40B4-BE49-F238E27FC236}">
              <a16:creationId xmlns:a16="http://schemas.microsoft.com/office/drawing/2014/main" id="{2DE5E291-2D66-478F-B65B-E4BB5441A537}"/>
            </a:ext>
          </a:extLst>
        </xdr:cNvPr>
        <xdr:cNvSpPr txBox="1"/>
      </xdr:nvSpPr>
      <xdr:spPr>
        <a:xfrm>
          <a:off x="1816744" y="55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45555</xdr:rowOff>
    </xdr:from>
    <xdr:ext cx="340478" cy="259045"/>
    <xdr:sp macro="" textlink="">
      <xdr:nvSpPr>
        <xdr:cNvPr id="91" name="n_4mainValue【図書館】&#10;有形固定資産減価償却率">
          <a:extLst>
            <a:ext uri="{FF2B5EF4-FFF2-40B4-BE49-F238E27FC236}">
              <a16:creationId xmlns:a16="http://schemas.microsoft.com/office/drawing/2014/main" id="{80CD5556-2535-48E3-B9AF-7908CBCE4076}"/>
            </a:ext>
          </a:extLst>
        </xdr:cNvPr>
        <xdr:cNvSpPr txBox="1"/>
      </xdr:nvSpPr>
      <xdr:spPr>
        <a:xfrm>
          <a:off x="960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BD27193-0147-40F2-AC78-93DC2A6903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33D5827-A31B-45FB-8253-402FE35E85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C97210A-DB89-4D9E-95D3-3BF06E2DB2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EA88C42-6B38-4F6A-B516-54418981A9F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FC795F5-DE49-44B8-B4E1-E559B7FA643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4017FB4-41E7-424F-B340-B56DB171F0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DF39E9F-465E-4534-85A0-73088D649A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9AB1A7E-F330-4A07-979C-24F7B15D65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464C41C-33C8-415B-A5A0-98B8B312E94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D6C2234-4E8B-4BF4-908E-08071AC0653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E10A45A-2158-45A2-AE84-22259CF2AAD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C4F058D5-AEEC-4FC3-B80E-B6E17DC87EF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8F7E818-85C3-4176-8BDE-A6D18988745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75DE3088-09F8-46A3-A438-1E39D8B4DED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75139786-2F6E-49F7-A2B9-63C6AEEBA84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334159D-DACA-49B4-8F5E-667536453A9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1A80118B-1DB2-4FF4-8CE9-8FC67AD0D4A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98AF7879-8F77-4D6A-9AFE-7055675DA59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98236D7F-84A3-4727-B29F-7F84B8981B8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1D54684-09B4-4B33-A904-21728038AF3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0691C6F-F474-4E67-ADD9-8EE39AFA826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37CACC90-8B0A-4FBD-9541-74770EB57E9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48ECFBB-F41A-4CEE-8D9E-DE1FE72E5B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6B53DE49-24DE-4BBE-ABF2-866DD4FC389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E824609-72DD-4DDA-9982-AE25261D281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25F5EF7B-0413-47F9-B735-3FA4CA85B534}"/>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8544705D-444D-44BC-8232-4C0F7B8EE041}"/>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18FDEAA8-62D8-4DF7-AD34-1F3F7B71C146}"/>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EADC2C05-2FAD-4271-AF27-4009A213388C}"/>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0879A49D-ECBF-415A-B7E2-487A16904D68}"/>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22" name="【図書館】&#10;一人当たり面積平均値テキスト">
          <a:extLst>
            <a:ext uri="{FF2B5EF4-FFF2-40B4-BE49-F238E27FC236}">
              <a16:creationId xmlns:a16="http://schemas.microsoft.com/office/drawing/2014/main" id="{106BB785-9CF6-4803-B38A-8A9D9709892E}"/>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27454008-C349-45AD-BD9E-61115A77F6EB}"/>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3EEC2B72-E323-45EE-BFAA-A0EC1F4475DA}"/>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5" name="フローチャート: 判断 124">
          <a:extLst>
            <a:ext uri="{FF2B5EF4-FFF2-40B4-BE49-F238E27FC236}">
              <a16:creationId xmlns:a16="http://schemas.microsoft.com/office/drawing/2014/main" id="{2DBEB49F-4EBC-4374-92A1-5CCBC8993EAB}"/>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118473</xdr:rowOff>
    </xdr:from>
    <xdr:to>
      <xdr:col>41</xdr:col>
      <xdr:colOff>101600</xdr:colOff>
      <xdr:row>40</xdr:row>
      <xdr:rowOff>48623</xdr:rowOff>
    </xdr:to>
    <xdr:sp macro="" textlink="">
      <xdr:nvSpPr>
        <xdr:cNvPr id="126" name="フローチャート: 判断 125">
          <a:extLst>
            <a:ext uri="{FF2B5EF4-FFF2-40B4-BE49-F238E27FC236}">
              <a16:creationId xmlns:a16="http://schemas.microsoft.com/office/drawing/2014/main" id="{C1D1A633-F8DA-4ACF-B8F4-C2EC36FFDC83}"/>
            </a:ext>
          </a:extLst>
        </xdr:cNvPr>
        <xdr:cNvSpPr/>
      </xdr:nvSpPr>
      <xdr:spPr>
        <a:xfrm>
          <a:off x="7810500" y="680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27" name="フローチャート: 判断 126">
          <a:extLst>
            <a:ext uri="{FF2B5EF4-FFF2-40B4-BE49-F238E27FC236}">
              <a16:creationId xmlns:a16="http://schemas.microsoft.com/office/drawing/2014/main" id="{A82743E7-FF4D-4284-8E15-ACB58DE74259}"/>
            </a:ext>
          </a:extLst>
        </xdr:cNvPr>
        <xdr:cNvSpPr/>
      </xdr:nvSpPr>
      <xdr:spPr>
        <a:xfrm>
          <a:off x="6921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1C4637B-53A6-4D0D-85D3-DA3505D858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1E48AA9-F87C-44FA-96D4-6BCC821540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3C0EEDA-ABF2-4210-A1FE-E054B644075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0E872AC-A5E1-454A-A01C-C9CCABF3A5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31D15DB-03EB-4492-BF80-0D5EB29226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33" name="楕円 132">
          <a:extLst>
            <a:ext uri="{FF2B5EF4-FFF2-40B4-BE49-F238E27FC236}">
              <a16:creationId xmlns:a16="http://schemas.microsoft.com/office/drawing/2014/main" id="{DE97F121-49D8-4010-BA85-C5659C7512D6}"/>
            </a:ext>
          </a:extLst>
        </xdr:cNvPr>
        <xdr:cNvSpPr/>
      </xdr:nvSpPr>
      <xdr:spPr>
        <a:xfrm>
          <a:off x="10426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44649</xdr:rowOff>
    </xdr:from>
    <xdr:ext cx="469744" cy="259045"/>
    <xdr:sp macro="" textlink="">
      <xdr:nvSpPr>
        <xdr:cNvPr id="134" name="【図書館】&#10;一人当たり面積該当値テキスト">
          <a:extLst>
            <a:ext uri="{FF2B5EF4-FFF2-40B4-BE49-F238E27FC236}">
              <a16:creationId xmlns:a16="http://schemas.microsoft.com/office/drawing/2014/main" id="{8B90DD39-A448-4FB5-AEC8-B79C3E0E87FC}"/>
            </a:ext>
          </a:extLst>
        </xdr:cNvPr>
        <xdr:cNvSpPr txBox="1"/>
      </xdr:nvSpPr>
      <xdr:spPr>
        <a:xfrm>
          <a:off x="10515600"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79284</xdr:rowOff>
    </xdr:from>
    <xdr:to>
      <xdr:col>50</xdr:col>
      <xdr:colOff>165100</xdr:colOff>
      <xdr:row>40</xdr:row>
      <xdr:rowOff>9434</xdr:rowOff>
    </xdr:to>
    <xdr:sp macro="" textlink="">
      <xdr:nvSpPr>
        <xdr:cNvPr id="135" name="楕円 134">
          <a:extLst>
            <a:ext uri="{FF2B5EF4-FFF2-40B4-BE49-F238E27FC236}">
              <a16:creationId xmlns:a16="http://schemas.microsoft.com/office/drawing/2014/main" id="{B265A955-F953-43E6-898C-1052AF101342}"/>
            </a:ext>
          </a:extLst>
        </xdr:cNvPr>
        <xdr:cNvSpPr/>
      </xdr:nvSpPr>
      <xdr:spPr>
        <a:xfrm>
          <a:off x="9588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117022</xdr:rowOff>
    </xdr:from>
    <xdr:to>
      <xdr:col>55</xdr:col>
      <xdr:colOff>0</xdr:colOff>
      <xdr:row>39</xdr:row>
      <xdr:rowOff>130084</xdr:rowOff>
    </xdr:to>
    <xdr:cxnSp macro="">
      <xdr:nvCxnSpPr>
        <xdr:cNvPr id="136" name="直線コネクタ 135">
          <a:extLst>
            <a:ext uri="{FF2B5EF4-FFF2-40B4-BE49-F238E27FC236}">
              <a16:creationId xmlns:a16="http://schemas.microsoft.com/office/drawing/2014/main" id="{8CF723C4-D21E-4F39-AD51-53B0CF0CC9B1}"/>
            </a:ext>
          </a:extLst>
        </xdr:cNvPr>
        <xdr:cNvCxnSpPr/>
      </xdr:nvCxnSpPr>
      <xdr:spPr>
        <a:xfrm flipV="1">
          <a:off x="9639300" y="68035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95613</xdr:rowOff>
    </xdr:from>
    <xdr:to>
      <xdr:col>46</xdr:col>
      <xdr:colOff>38100</xdr:colOff>
      <xdr:row>40</xdr:row>
      <xdr:rowOff>25763</xdr:rowOff>
    </xdr:to>
    <xdr:sp macro="" textlink="">
      <xdr:nvSpPr>
        <xdr:cNvPr id="137" name="楕円 136">
          <a:extLst>
            <a:ext uri="{FF2B5EF4-FFF2-40B4-BE49-F238E27FC236}">
              <a16:creationId xmlns:a16="http://schemas.microsoft.com/office/drawing/2014/main" id="{85A55289-8D8E-433D-AAD2-71F8ECDBC3A6}"/>
            </a:ext>
          </a:extLst>
        </xdr:cNvPr>
        <xdr:cNvSpPr/>
      </xdr:nvSpPr>
      <xdr:spPr>
        <a:xfrm>
          <a:off x="8699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130084</xdr:rowOff>
    </xdr:from>
    <xdr:to>
      <xdr:col>50</xdr:col>
      <xdr:colOff>114300</xdr:colOff>
      <xdr:row>39</xdr:row>
      <xdr:rowOff>146413</xdr:rowOff>
    </xdr:to>
    <xdr:cxnSp macro="">
      <xdr:nvCxnSpPr>
        <xdr:cNvPr id="138" name="直線コネクタ 137">
          <a:extLst>
            <a:ext uri="{FF2B5EF4-FFF2-40B4-BE49-F238E27FC236}">
              <a16:creationId xmlns:a16="http://schemas.microsoft.com/office/drawing/2014/main" id="{60EAB499-00BE-4CEA-815F-6964560E9A7C}"/>
            </a:ext>
          </a:extLst>
        </xdr:cNvPr>
        <xdr:cNvCxnSpPr/>
      </xdr:nvCxnSpPr>
      <xdr:spPr>
        <a:xfrm flipV="1">
          <a:off x="8750300" y="68166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111941</xdr:rowOff>
    </xdr:from>
    <xdr:to>
      <xdr:col>41</xdr:col>
      <xdr:colOff>101600</xdr:colOff>
      <xdr:row>40</xdr:row>
      <xdr:rowOff>42091</xdr:rowOff>
    </xdr:to>
    <xdr:sp macro="" textlink="">
      <xdr:nvSpPr>
        <xdr:cNvPr id="139" name="楕円 138">
          <a:extLst>
            <a:ext uri="{FF2B5EF4-FFF2-40B4-BE49-F238E27FC236}">
              <a16:creationId xmlns:a16="http://schemas.microsoft.com/office/drawing/2014/main" id="{09C0034C-4CF2-41DA-B2AF-9A1CF2D6B952}"/>
            </a:ext>
          </a:extLst>
        </xdr:cNvPr>
        <xdr:cNvSpPr/>
      </xdr:nvSpPr>
      <xdr:spPr>
        <a:xfrm>
          <a:off x="7810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146413</xdr:rowOff>
    </xdr:from>
    <xdr:to>
      <xdr:col>45</xdr:col>
      <xdr:colOff>177800</xdr:colOff>
      <xdr:row>39</xdr:row>
      <xdr:rowOff>162741</xdr:rowOff>
    </xdr:to>
    <xdr:cxnSp macro="">
      <xdr:nvCxnSpPr>
        <xdr:cNvPr id="140" name="直線コネクタ 139">
          <a:extLst>
            <a:ext uri="{FF2B5EF4-FFF2-40B4-BE49-F238E27FC236}">
              <a16:creationId xmlns:a16="http://schemas.microsoft.com/office/drawing/2014/main" id="{24AF374F-E3FA-4EEE-A253-E52E0CD5B3BC}"/>
            </a:ext>
          </a:extLst>
        </xdr:cNvPr>
        <xdr:cNvCxnSpPr/>
      </xdr:nvCxnSpPr>
      <xdr:spPr>
        <a:xfrm flipV="1">
          <a:off x="7861300" y="68329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121738</xdr:rowOff>
    </xdr:from>
    <xdr:to>
      <xdr:col>36</xdr:col>
      <xdr:colOff>165100</xdr:colOff>
      <xdr:row>40</xdr:row>
      <xdr:rowOff>51888</xdr:rowOff>
    </xdr:to>
    <xdr:sp macro="" textlink="">
      <xdr:nvSpPr>
        <xdr:cNvPr id="141" name="楕円 140">
          <a:extLst>
            <a:ext uri="{FF2B5EF4-FFF2-40B4-BE49-F238E27FC236}">
              <a16:creationId xmlns:a16="http://schemas.microsoft.com/office/drawing/2014/main" id="{37A5384B-94DD-4CBC-8BEB-818CB8632EFE}"/>
            </a:ext>
          </a:extLst>
        </xdr:cNvPr>
        <xdr:cNvSpPr/>
      </xdr:nvSpPr>
      <xdr:spPr>
        <a:xfrm>
          <a:off x="6921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162741</xdr:rowOff>
    </xdr:from>
    <xdr:to>
      <xdr:col>41</xdr:col>
      <xdr:colOff>50800</xdr:colOff>
      <xdr:row>40</xdr:row>
      <xdr:rowOff>1088</xdr:rowOff>
    </xdr:to>
    <xdr:cxnSp macro="">
      <xdr:nvCxnSpPr>
        <xdr:cNvPr id="142" name="直線コネクタ 141">
          <a:extLst>
            <a:ext uri="{FF2B5EF4-FFF2-40B4-BE49-F238E27FC236}">
              <a16:creationId xmlns:a16="http://schemas.microsoft.com/office/drawing/2014/main" id="{863700F1-4690-44CB-B2F5-E08353D8E1A8}"/>
            </a:ext>
          </a:extLst>
        </xdr:cNvPr>
        <xdr:cNvCxnSpPr/>
      </xdr:nvCxnSpPr>
      <xdr:spPr>
        <a:xfrm flipV="1">
          <a:off x="6972300" y="68492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44877609-CB18-46B7-96BE-32882F685EED}"/>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4" name="n_2aveValue【図書館】&#10;一人当たり面積">
          <a:extLst>
            <a:ext uri="{FF2B5EF4-FFF2-40B4-BE49-F238E27FC236}">
              <a16:creationId xmlns:a16="http://schemas.microsoft.com/office/drawing/2014/main" id="{46C5C4FF-6262-4C71-9D22-9D1C2CED0495}"/>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39750</xdr:rowOff>
    </xdr:from>
    <xdr:ext cx="469744" cy="259045"/>
    <xdr:sp macro="" textlink="">
      <xdr:nvSpPr>
        <xdr:cNvPr id="145" name="n_3aveValue【図書館】&#10;一人当たり面積">
          <a:extLst>
            <a:ext uri="{FF2B5EF4-FFF2-40B4-BE49-F238E27FC236}">
              <a16:creationId xmlns:a16="http://schemas.microsoft.com/office/drawing/2014/main" id="{FE9C4852-82D2-44DA-A1B1-8D98F93823A4}"/>
            </a:ext>
          </a:extLst>
        </xdr:cNvPr>
        <xdr:cNvSpPr txBox="1"/>
      </xdr:nvSpPr>
      <xdr:spPr>
        <a:xfrm>
          <a:off x="7626427" y="689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52812</xdr:rowOff>
    </xdr:from>
    <xdr:ext cx="469744" cy="259045"/>
    <xdr:sp macro="" textlink="">
      <xdr:nvSpPr>
        <xdr:cNvPr id="146" name="n_4aveValue【図書館】&#10;一人当たり面積">
          <a:extLst>
            <a:ext uri="{FF2B5EF4-FFF2-40B4-BE49-F238E27FC236}">
              <a16:creationId xmlns:a16="http://schemas.microsoft.com/office/drawing/2014/main" id="{E4AB9322-C967-4A6F-A9DE-23D416369DF6}"/>
            </a:ext>
          </a:extLst>
        </xdr:cNvPr>
        <xdr:cNvSpPr txBox="1"/>
      </xdr:nvSpPr>
      <xdr:spPr>
        <a:xfrm>
          <a:off x="6737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561</xdr:rowOff>
    </xdr:from>
    <xdr:ext cx="469744" cy="259045"/>
    <xdr:sp macro="" textlink="">
      <xdr:nvSpPr>
        <xdr:cNvPr id="147" name="n_1mainValue【図書館】&#10;一人当たり面積">
          <a:extLst>
            <a:ext uri="{FF2B5EF4-FFF2-40B4-BE49-F238E27FC236}">
              <a16:creationId xmlns:a16="http://schemas.microsoft.com/office/drawing/2014/main" id="{F312E069-AA6C-4F3F-B63B-9D90B7B01B0E}"/>
            </a:ext>
          </a:extLst>
        </xdr:cNvPr>
        <xdr:cNvSpPr txBox="1"/>
      </xdr:nvSpPr>
      <xdr:spPr>
        <a:xfrm>
          <a:off x="9391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42290</xdr:rowOff>
    </xdr:from>
    <xdr:ext cx="469744" cy="259045"/>
    <xdr:sp macro="" textlink="">
      <xdr:nvSpPr>
        <xdr:cNvPr id="148" name="n_2mainValue【図書館】&#10;一人当たり面積">
          <a:extLst>
            <a:ext uri="{FF2B5EF4-FFF2-40B4-BE49-F238E27FC236}">
              <a16:creationId xmlns:a16="http://schemas.microsoft.com/office/drawing/2014/main" id="{0AACC841-ECE6-410E-A7D4-6C275CD40F70}"/>
            </a:ext>
          </a:extLst>
        </xdr:cNvPr>
        <xdr:cNvSpPr txBox="1"/>
      </xdr:nvSpPr>
      <xdr:spPr>
        <a:xfrm>
          <a:off x="8515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49" name="n_3mainValue【図書館】&#10;一人当たり面積">
          <a:extLst>
            <a:ext uri="{FF2B5EF4-FFF2-40B4-BE49-F238E27FC236}">
              <a16:creationId xmlns:a16="http://schemas.microsoft.com/office/drawing/2014/main" id="{B721184C-4238-4F9E-855E-91B987A0FF1A}"/>
            </a:ext>
          </a:extLst>
        </xdr:cNvPr>
        <xdr:cNvSpPr txBox="1"/>
      </xdr:nvSpPr>
      <xdr:spPr>
        <a:xfrm>
          <a:off x="7626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68415</xdr:rowOff>
    </xdr:from>
    <xdr:ext cx="469744" cy="259045"/>
    <xdr:sp macro="" textlink="">
      <xdr:nvSpPr>
        <xdr:cNvPr id="150" name="n_4mainValue【図書館】&#10;一人当たり面積">
          <a:extLst>
            <a:ext uri="{FF2B5EF4-FFF2-40B4-BE49-F238E27FC236}">
              <a16:creationId xmlns:a16="http://schemas.microsoft.com/office/drawing/2014/main" id="{1EEA68ED-0A90-41A7-8A22-AC56AF1D8F05}"/>
            </a:ext>
          </a:extLst>
        </xdr:cNvPr>
        <xdr:cNvSpPr txBox="1"/>
      </xdr:nvSpPr>
      <xdr:spPr>
        <a:xfrm>
          <a:off x="6737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C7FFD3B-20BE-4215-B057-EE427763CB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80944FF-4F7B-4B44-BD59-EB1973BED70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95EBDF3-3E7C-4C48-9C21-FF9534CDCE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6EC6946-89AA-4D4E-A9B8-766256E731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667DAAD-3C71-4CB2-B864-F300DF3A84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E9ABAFD-BB91-4F75-BC4D-FC4956D4F5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B368434B-B5B0-448F-8267-3E9458FAF9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16D6910-A893-482A-A82A-EB2DFF8E456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E8E0250-567C-43B7-BA6B-BB8D5126F1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58E546F-1FE7-4454-B7BC-A43394CC77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4898C98E-DA80-4CB2-BEE0-3B9A51CDC53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D7BCD1A7-99E3-4D87-9BAA-F6A52200769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969F1C1A-36BE-4190-ABCC-42E8648A7C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9AEA2723-14CD-4190-82FD-98B5FDEF5A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90FC8D29-7348-4D9D-882B-0CAE8E64C94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C46D844-B640-48F2-ADB4-F719A61049B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7274C437-5385-4289-A63B-046A4DE3F71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AA8BAC15-6E41-4949-9B09-DDA13E0D23D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51623ED6-E83C-4E23-987A-02040AC9FA2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6056AC30-1EC7-40E6-8D8E-6336E49BA18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F5CB3739-2FA1-4BE3-8E66-BA855C114FD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A6B01D6-FC24-477F-87A7-72A2DF5C312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9D6D454F-CF4C-41FC-B575-3FDE11ED37F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1E7342-6694-4B41-957B-A0F875B0CD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E4773EA1-FEA6-4CFC-8A42-4E7E5EF942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23A24410-A4E4-494A-BF05-A5893A8DA3FE}"/>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87C30562-CC42-41CF-98D7-D8B4584EFFA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18456B66-045E-487D-999F-949974F84D3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71766894-1137-4526-8417-A19806BA1CC6}"/>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C8AA3920-476F-45DF-8061-ECA2A0031788}"/>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371A01D8-9581-4B8E-8675-0FC02900E083}"/>
            </a:ext>
          </a:extLst>
        </xdr:cNvPr>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7A73A68D-D1BB-4E98-85A9-EA08077492E8}"/>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B9201B3C-A275-49B5-9C6D-06DEEA6C7E17}"/>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4" name="フローチャート: 判断 183">
          <a:extLst>
            <a:ext uri="{FF2B5EF4-FFF2-40B4-BE49-F238E27FC236}">
              <a16:creationId xmlns:a16="http://schemas.microsoft.com/office/drawing/2014/main" id="{0EB04A90-FBFA-4FF7-A4B2-A50BFAC2ACCC}"/>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5" name="フローチャート: 判断 184">
          <a:extLst>
            <a:ext uri="{FF2B5EF4-FFF2-40B4-BE49-F238E27FC236}">
              <a16:creationId xmlns:a16="http://schemas.microsoft.com/office/drawing/2014/main" id="{F248D2EC-E0CF-48E7-8B49-5036B6151A54}"/>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6" name="フローチャート: 判断 185">
          <a:extLst>
            <a:ext uri="{FF2B5EF4-FFF2-40B4-BE49-F238E27FC236}">
              <a16:creationId xmlns:a16="http://schemas.microsoft.com/office/drawing/2014/main" id="{71B91470-395B-49C8-A367-1EF7E2AF8784}"/>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E637A1E-D3F0-45A4-A5C4-81B48C7081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C5D4634-8BDB-4AF9-8DA4-E36190908C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5D1463C-B07D-4EAE-9FD7-B751DC9587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B18EAC5-5EED-42BA-9693-95E2E46328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A54980EA-2673-4E52-9782-F3D3D0188A8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92" name="楕円 191">
          <a:extLst>
            <a:ext uri="{FF2B5EF4-FFF2-40B4-BE49-F238E27FC236}">
              <a16:creationId xmlns:a16="http://schemas.microsoft.com/office/drawing/2014/main" id="{5455C212-5A13-4C4F-9C9C-16924B9AC6F1}"/>
            </a:ext>
          </a:extLst>
        </xdr:cNvPr>
        <xdr:cNvSpPr/>
      </xdr:nvSpPr>
      <xdr:spPr>
        <a:xfrm>
          <a:off x="4584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122300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96400A30-12B9-4B5F-BBCC-1EA3BDFA8D1B}"/>
            </a:ext>
          </a:extLst>
        </xdr:cNvPr>
        <xdr:cNvSpPr txBox="1"/>
      </xdr:nvSpPr>
      <xdr:spPr>
        <a:xfrm>
          <a:off x="4673600" y="10409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4" name="楕円 193">
          <a:extLst>
            <a:ext uri="{FF2B5EF4-FFF2-40B4-BE49-F238E27FC236}">
              <a16:creationId xmlns:a16="http://schemas.microsoft.com/office/drawing/2014/main" id="{F10E4CF5-8CF7-448C-9F12-64093B4C7624}"/>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150223</xdr:rowOff>
    </xdr:to>
    <xdr:cxnSp macro="">
      <xdr:nvCxnSpPr>
        <xdr:cNvPr id="195" name="直線コネクタ 194">
          <a:extLst>
            <a:ext uri="{FF2B5EF4-FFF2-40B4-BE49-F238E27FC236}">
              <a16:creationId xmlns:a16="http://schemas.microsoft.com/office/drawing/2014/main" id="{DF9911F1-D0E8-430C-BF6C-C6D9B05C2D6D}"/>
            </a:ext>
          </a:extLst>
        </xdr:cNvPr>
        <xdr:cNvCxnSpPr/>
      </xdr:nvCxnSpPr>
      <xdr:spPr>
        <a:xfrm>
          <a:off x="3797300" y="1059561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6" name="楕円 195">
          <a:extLst>
            <a:ext uri="{FF2B5EF4-FFF2-40B4-BE49-F238E27FC236}">
              <a16:creationId xmlns:a16="http://schemas.microsoft.com/office/drawing/2014/main" id="{E7314B8D-029D-4D0B-95F2-5175211FA101}"/>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137160</xdr:rowOff>
    </xdr:to>
    <xdr:cxnSp macro="">
      <xdr:nvCxnSpPr>
        <xdr:cNvPr id="197" name="直線コネクタ 196">
          <a:extLst>
            <a:ext uri="{FF2B5EF4-FFF2-40B4-BE49-F238E27FC236}">
              <a16:creationId xmlns:a16="http://schemas.microsoft.com/office/drawing/2014/main" id="{20F65366-FC49-47AD-BD27-E4D853FE38D5}"/>
            </a:ext>
          </a:extLst>
        </xdr:cNvPr>
        <xdr:cNvCxnSpPr/>
      </xdr:nvCxnSpPr>
      <xdr:spPr>
        <a:xfrm>
          <a:off x="2908300" y="1052539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198" name="楕円 197">
          <a:extLst>
            <a:ext uri="{FF2B5EF4-FFF2-40B4-BE49-F238E27FC236}">
              <a16:creationId xmlns:a16="http://schemas.microsoft.com/office/drawing/2014/main" id="{BAD81A79-D74B-4D12-A64C-81B239BEC461}"/>
            </a:ext>
          </a:extLst>
        </xdr:cNvPr>
        <xdr:cNvSpPr/>
      </xdr:nvSpPr>
      <xdr:spPr>
        <a:xfrm>
          <a:off x="196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27759</xdr:rowOff>
    </xdr:from>
    <xdr:to>
      <xdr:col>15</xdr:col>
      <xdr:colOff>50800</xdr:colOff>
      <xdr:row>61</xdr:row>
      <xdr:rowOff>66947</xdr:rowOff>
    </xdr:to>
    <xdr:cxnSp macro="">
      <xdr:nvCxnSpPr>
        <xdr:cNvPr id="199" name="直線コネクタ 198">
          <a:extLst>
            <a:ext uri="{FF2B5EF4-FFF2-40B4-BE49-F238E27FC236}">
              <a16:creationId xmlns:a16="http://schemas.microsoft.com/office/drawing/2014/main" id="{045B3155-D3CF-4470-AE53-3258571FF0F0}"/>
            </a:ext>
          </a:extLst>
        </xdr:cNvPr>
        <xdr:cNvCxnSpPr/>
      </xdr:nvCxnSpPr>
      <xdr:spPr>
        <a:xfrm>
          <a:off x="2019300" y="104862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107587</xdr:rowOff>
    </xdr:from>
    <xdr:to>
      <xdr:col>6</xdr:col>
      <xdr:colOff>38100</xdr:colOff>
      <xdr:row>61</xdr:row>
      <xdr:rowOff>37737</xdr:rowOff>
    </xdr:to>
    <xdr:sp macro="" textlink="">
      <xdr:nvSpPr>
        <xdr:cNvPr id="200" name="楕円 199">
          <a:extLst>
            <a:ext uri="{FF2B5EF4-FFF2-40B4-BE49-F238E27FC236}">
              <a16:creationId xmlns:a16="http://schemas.microsoft.com/office/drawing/2014/main" id="{798AB18A-AFB2-46DA-BB8D-FA6DF9AF2F6D}"/>
            </a:ext>
          </a:extLst>
        </xdr:cNvPr>
        <xdr:cNvSpPr/>
      </xdr:nvSpPr>
      <xdr:spPr>
        <a:xfrm>
          <a:off x="1079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158387</xdr:rowOff>
    </xdr:from>
    <xdr:to>
      <xdr:col>10</xdr:col>
      <xdr:colOff>114300</xdr:colOff>
      <xdr:row>61</xdr:row>
      <xdr:rowOff>27759</xdr:rowOff>
    </xdr:to>
    <xdr:cxnSp macro="">
      <xdr:nvCxnSpPr>
        <xdr:cNvPr id="201" name="直線コネクタ 200">
          <a:extLst>
            <a:ext uri="{FF2B5EF4-FFF2-40B4-BE49-F238E27FC236}">
              <a16:creationId xmlns:a16="http://schemas.microsoft.com/office/drawing/2014/main" id="{F68DD553-86F4-455C-ACDB-B65BE90733BA}"/>
            </a:ext>
          </a:extLst>
        </xdr:cNvPr>
        <xdr:cNvCxnSpPr/>
      </xdr:nvCxnSpPr>
      <xdr:spPr>
        <a:xfrm>
          <a:off x="1130300" y="1044538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202" name="n_1aveValue【体育館・プール】&#10;有形固定資産減価償却率">
          <a:extLst>
            <a:ext uri="{FF2B5EF4-FFF2-40B4-BE49-F238E27FC236}">
              <a16:creationId xmlns:a16="http://schemas.microsoft.com/office/drawing/2014/main" id="{0A0A6DA2-75CA-4362-B9C1-6AE4EFB73A46}"/>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203" name="n_2aveValue【体育館・プール】&#10;有形固定資産減価償却率">
          <a:extLst>
            <a:ext uri="{FF2B5EF4-FFF2-40B4-BE49-F238E27FC236}">
              <a16:creationId xmlns:a16="http://schemas.microsoft.com/office/drawing/2014/main" id="{BC945446-70A1-416E-B5F7-6A6C41F1E7BC}"/>
            </a:ext>
          </a:extLst>
        </xdr:cNvPr>
        <xdr:cNvSpPr txBox="1"/>
      </xdr:nvSpPr>
      <xdr:spPr>
        <a:xfrm>
          <a:off x="2705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204" name="n_3aveValue【体育館・プール】&#10;有形固定資産減価償却率">
          <a:extLst>
            <a:ext uri="{FF2B5EF4-FFF2-40B4-BE49-F238E27FC236}">
              <a16:creationId xmlns:a16="http://schemas.microsoft.com/office/drawing/2014/main" id="{D25345D1-E34E-443F-AF66-C1E3CC3FC50F}"/>
            </a:ext>
          </a:extLst>
        </xdr:cNvPr>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5" name="n_4aveValue【体育館・プール】&#10;有形固定資産減価償却率">
          <a:extLst>
            <a:ext uri="{FF2B5EF4-FFF2-40B4-BE49-F238E27FC236}">
              <a16:creationId xmlns:a16="http://schemas.microsoft.com/office/drawing/2014/main" id="{43395509-7BD9-4E3F-A449-6EA8CCADF9EC}"/>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33037</xdr:rowOff>
    </xdr:from>
    <xdr:ext cx="405111" cy="259045"/>
    <xdr:sp macro="" textlink="">
      <xdr:nvSpPr>
        <xdr:cNvPr id="206" name="n_1mainValue【体育館・プール】&#10;有形固定資産減価償却率">
          <a:extLst>
            <a:ext uri="{FF2B5EF4-FFF2-40B4-BE49-F238E27FC236}">
              <a16:creationId xmlns:a16="http://schemas.microsoft.com/office/drawing/2014/main" id="{A73F1F17-E0E0-4EBA-B086-3729E5667F9F}"/>
            </a:ext>
          </a:extLst>
        </xdr:cNvPr>
        <xdr:cNvSpPr txBox="1"/>
      </xdr:nvSpPr>
      <xdr:spPr>
        <a:xfrm>
          <a:off x="35820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7" name="n_2mainValue【体育館・プール】&#10;有形固定資産減価償却率">
          <a:extLst>
            <a:ext uri="{FF2B5EF4-FFF2-40B4-BE49-F238E27FC236}">
              <a16:creationId xmlns:a16="http://schemas.microsoft.com/office/drawing/2014/main" id="{61D5406A-41DE-4E7F-94B1-1FE302F0A64A}"/>
            </a:ext>
          </a:extLst>
        </xdr:cNvPr>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95086</xdr:rowOff>
    </xdr:from>
    <xdr:ext cx="405111" cy="259045"/>
    <xdr:sp macro="" textlink="">
      <xdr:nvSpPr>
        <xdr:cNvPr id="208" name="n_3mainValue【体育館・プール】&#10;有形固定資産減価償却率">
          <a:extLst>
            <a:ext uri="{FF2B5EF4-FFF2-40B4-BE49-F238E27FC236}">
              <a16:creationId xmlns:a16="http://schemas.microsoft.com/office/drawing/2014/main" id="{8434CB1E-A782-4919-A7C2-3B712A848376}"/>
            </a:ext>
          </a:extLst>
        </xdr:cNvPr>
        <xdr:cNvSpPr txBox="1"/>
      </xdr:nvSpPr>
      <xdr:spPr>
        <a:xfrm>
          <a:off x="1816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209" name="n_4mainValue【体育館・プール】&#10;有形固定資産減価償却率">
          <a:extLst>
            <a:ext uri="{FF2B5EF4-FFF2-40B4-BE49-F238E27FC236}">
              <a16:creationId xmlns:a16="http://schemas.microsoft.com/office/drawing/2014/main" id="{149BEEF9-6514-4864-AC1C-D09D08E94935}"/>
            </a:ext>
          </a:extLst>
        </xdr:cNvPr>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C861FA37-8B57-430D-BC42-A043474592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E54421E9-5ECB-438B-B48E-5797B530D7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9F4A089E-1C58-40C7-A7A1-EFC066CA5D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45310AC7-3007-4CC7-928F-74496C5535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35F5E7B9-3C01-429D-B9FA-8B7CB22BC1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C673296B-CA95-478D-9044-7498A7E074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8E316312-E9DD-4F60-8F6E-3E03C87C52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8B0F8142-434A-4633-A365-9B5E621598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8B7034E3-319F-4961-84FF-CF7194197B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A2620BFE-346A-4D43-9B50-95372730B7A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7D1B8679-2D84-4180-BED7-9F67F966807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AD3B2D28-E11F-4094-BAE1-FE30EFDCE8E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26DB49B5-644F-43F8-A5C3-05CD5CE92CD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8535F8C4-DED8-474C-8C72-86982200E77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988DECE9-07F7-4A87-A908-BBF4CCC65F1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E0FAC43A-ACCF-4E5B-884B-0DFABAB79A9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63335831-4E94-4ED0-9904-20D6E39EF2C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5049E5DD-AC81-4360-B06A-33905354EAE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6DA852E6-C075-4B5A-84F6-2F6BD8510A3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1EC1E1BB-3557-4CA5-9718-9F0E413FF90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33D14988-C16F-4BAD-917B-5ECE91AE01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DB662839-866A-4301-BBF1-786A37EC923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75FC095B-4DB4-4983-B671-1FE987DB02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F1C29596-838B-4B8B-9474-A0EE4F3E11CB}"/>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64B9EEE8-BF11-428D-A3C9-8FDA597F3CF1}"/>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EC661D77-17F5-4168-8AE7-AA922C69EA61}"/>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1F229875-F362-408B-AF32-0D206AFD72AD}"/>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E18AC6A0-FE72-4E77-9F66-869F7FDE58B1}"/>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238" name="【体育館・プール】&#10;一人当たり面積平均値テキスト">
          <a:extLst>
            <a:ext uri="{FF2B5EF4-FFF2-40B4-BE49-F238E27FC236}">
              <a16:creationId xmlns:a16="http://schemas.microsoft.com/office/drawing/2014/main" id="{5236B4D6-869E-4248-B5D9-E849CD395C9F}"/>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1E0F02D9-6CA1-4CEA-AD51-2D6716B0D179}"/>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A22A4009-BCFA-4884-9E57-798FDC8FECF8}"/>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150368</xdr:rowOff>
    </xdr:from>
    <xdr:to>
      <xdr:col>46</xdr:col>
      <xdr:colOff>38100</xdr:colOff>
      <xdr:row>61</xdr:row>
      <xdr:rowOff>80518</xdr:rowOff>
    </xdr:to>
    <xdr:sp macro="" textlink="">
      <xdr:nvSpPr>
        <xdr:cNvPr id="241" name="フローチャート: 判断 240">
          <a:extLst>
            <a:ext uri="{FF2B5EF4-FFF2-40B4-BE49-F238E27FC236}">
              <a16:creationId xmlns:a16="http://schemas.microsoft.com/office/drawing/2014/main" id="{5D178E66-70AD-41A1-BB65-C68073CE5140}"/>
            </a:ext>
          </a:extLst>
        </xdr:cNvPr>
        <xdr:cNvSpPr/>
      </xdr:nvSpPr>
      <xdr:spPr>
        <a:xfrm>
          <a:off x="8699500" y="1043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125984</xdr:rowOff>
    </xdr:from>
    <xdr:to>
      <xdr:col>41</xdr:col>
      <xdr:colOff>101600</xdr:colOff>
      <xdr:row>61</xdr:row>
      <xdr:rowOff>56134</xdr:rowOff>
    </xdr:to>
    <xdr:sp macro="" textlink="">
      <xdr:nvSpPr>
        <xdr:cNvPr id="242" name="フローチャート: 判断 241">
          <a:extLst>
            <a:ext uri="{FF2B5EF4-FFF2-40B4-BE49-F238E27FC236}">
              <a16:creationId xmlns:a16="http://schemas.microsoft.com/office/drawing/2014/main" id="{94BD488C-ABEB-4C62-B281-9140C32D20E6}"/>
            </a:ext>
          </a:extLst>
        </xdr:cNvPr>
        <xdr:cNvSpPr/>
      </xdr:nvSpPr>
      <xdr:spPr>
        <a:xfrm>
          <a:off x="7810500" y="1041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149606</xdr:rowOff>
    </xdr:from>
    <xdr:to>
      <xdr:col>36</xdr:col>
      <xdr:colOff>165100</xdr:colOff>
      <xdr:row>61</xdr:row>
      <xdr:rowOff>79756</xdr:rowOff>
    </xdr:to>
    <xdr:sp macro="" textlink="">
      <xdr:nvSpPr>
        <xdr:cNvPr id="243" name="フローチャート: 判断 242">
          <a:extLst>
            <a:ext uri="{FF2B5EF4-FFF2-40B4-BE49-F238E27FC236}">
              <a16:creationId xmlns:a16="http://schemas.microsoft.com/office/drawing/2014/main" id="{71D4E452-7B47-40A1-83E3-98718CB463E8}"/>
            </a:ext>
          </a:extLst>
        </xdr:cNvPr>
        <xdr:cNvSpPr/>
      </xdr:nvSpPr>
      <xdr:spPr>
        <a:xfrm>
          <a:off x="6921500" y="104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B138A73-81DF-42C2-921F-118209C7DE1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0DEEA9C-E3A3-4350-907D-E3C6AD144D4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975F899-0791-4134-BB32-C7F18E6E617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B117DA0-FE8A-438E-B20F-53278E65A1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547D973E-55E4-4806-928F-3EC2AC75D6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93218</xdr:rowOff>
    </xdr:from>
    <xdr:to>
      <xdr:col>55</xdr:col>
      <xdr:colOff>50800</xdr:colOff>
      <xdr:row>61</xdr:row>
      <xdr:rowOff>23368</xdr:rowOff>
    </xdr:to>
    <xdr:sp macro="" textlink="">
      <xdr:nvSpPr>
        <xdr:cNvPr id="249" name="楕円 248">
          <a:extLst>
            <a:ext uri="{FF2B5EF4-FFF2-40B4-BE49-F238E27FC236}">
              <a16:creationId xmlns:a16="http://schemas.microsoft.com/office/drawing/2014/main" id="{9B5012E0-36E5-468E-AF20-5B0842FF9986}"/>
            </a:ext>
          </a:extLst>
        </xdr:cNvPr>
        <xdr:cNvSpPr/>
      </xdr:nvSpPr>
      <xdr:spPr>
        <a:xfrm>
          <a:off x="104267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116095</xdr:rowOff>
    </xdr:from>
    <xdr:ext cx="469744" cy="259045"/>
    <xdr:sp macro="" textlink="">
      <xdr:nvSpPr>
        <xdr:cNvPr id="250" name="【体育館・プール】&#10;一人当たり面積該当値テキスト">
          <a:extLst>
            <a:ext uri="{FF2B5EF4-FFF2-40B4-BE49-F238E27FC236}">
              <a16:creationId xmlns:a16="http://schemas.microsoft.com/office/drawing/2014/main" id="{1787E47A-680B-4B73-AB6B-7C0624845992}"/>
            </a:ext>
          </a:extLst>
        </xdr:cNvPr>
        <xdr:cNvSpPr txBox="1"/>
      </xdr:nvSpPr>
      <xdr:spPr>
        <a:xfrm>
          <a:off x="10515600"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113030</xdr:rowOff>
    </xdr:from>
    <xdr:to>
      <xdr:col>50</xdr:col>
      <xdr:colOff>165100</xdr:colOff>
      <xdr:row>61</xdr:row>
      <xdr:rowOff>43180</xdr:rowOff>
    </xdr:to>
    <xdr:sp macro="" textlink="">
      <xdr:nvSpPr>
        <xdr:cNvPr id="251" name="楕円 250">
          <a:extLst>
            <a:ext uri="{FF2B5EF4-FFF2-40B4-BE49-F238E27FC236}">
              <a16:creationId xmlns:a16="http://schemas.microsoft.com/office/drawing/2014/main" id="{1B4BA996-FD11-4477-A0B0-A53A55216F62}"/>
            </a:ext>
          </a:extLst>
        </xdr:cNvPr>
        <xdr:cNvSpPr/>
      </xdr:nvSpPr>
      <xdr:spPr>
        <a:xfrm>
          <a:off x="9588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144018</xdr:rowOff>
    </xdr:from>
    <xdr:to>
      <xdr:col>55</xdr:col>
      <xdr:colOff>0</xdr:colOff>
      <xdr:row>60</xdr:row>
      <xdr:rowOff>163830</xdr:rowOff>
    </xdr:to>
    <xdr:cxnSp macro="">
      <xdr:nvCxnSpPr>
        <xdr:cNvPr id="252" name="直線コネクタ 251">
          <a:extLst>
            <a:ext uri="{FF2B5EF4-FFF2-40B4-BE49-F238E27FC236}">
              <a16:creationId xmlns:a16="http://schemas.microsoft.com/office/drawing/2014/main" id="{221F4496-49A7-4C5C-BA18-48D2F329AE6D}"/>
            </a:ext>
          </a:extLst>
        </xdr:cNvPr>
        <xdr:cNvCxnSpPr/>
      </xdr:nvCxnSpPr>
      <xdr:spPr>
        <a:xfrm flipV="1">
          <a:off x="9639300" y="10431018"/>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132080</xdr:rowOff>
    </xdr:from>
    <xdr:to>
      <xdr:col>46</xdr:col>
      <xdr:colOff>38100</xdr:colOff>
      <xdr:row>61</xdr:row>
      <xdr:rowOff>62230</xdr:rowOff>
    </xdr:to>
    <xdr:sp macro="" textlink="">
      <xdr:nvSpPr>
        <xdr:cNvPr id="253" name="楕円 252">
          <a:extLst>
            <a:ext uri="{FF2B5EF4-FFF2-40B4-BE49-F238E27FC236}">
              <a16:creationId xmlns:a16="http://schemas.microsoft.com/office/drawing/2014/main" id="{6D6194C7-7A06-4852-A3CC-D5BCB50D24A1}"/>
            </a:ext>
          </a:extLst>
        </xdr:cNvPr>
        <xdr:cNvSpPr/>
      </xdr:nvSpPr>
      <xdr:spPr>
        <a:xfrm>
          <a:off x="869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163830</xdr:rowOff>
    </xdr:from>
    <xdr:to>
      <xdr:col>50</xdr:col>
      <xdr:colOff>114300</xdr:colOff>
      <xdr:row>61</xdr:row>
      <xdr:rowOff>11430</xdr:rowOff>
    </xdr:to>
    <xdr:cxnSp macro="">
      <xdr:nvCxnSpPr>
        <xdr:cNvPr id="254" name="直線コネクタ 253">
          <a:extLst>
            <a:ext uri="{FF2B5EF4-FFF2-40B4-BE49-F238E27FC236}">
              <a16:creationId xmlns:a16="http://schemas.microsoft.com/office/drawing/2014/main" id="{394988D0-1860-4333-B535-AE0163AEFF51}"/>
            </a:ext>
          </a:extLst>
        </xdr:cNvPr>
        <xdr:cNvCxnSpPr/>
      </xdr:nvCxnSpPr>
      <xdr:spPr>
        <a:xfrm flipV="1">
          <a:off x="8750300" y="10450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150368</xdr:rowOff>
    </xdr:from>
    <xdr:to>
      <xdr:col>41</xdr:col>
      <xdr:colOff>101600</xdr:colOff>
      <xdr:row>61</xdr:row>
      <xdr:rowOff>80518</xdr:rowOff>
    </xdr:to>
    <xdr:sp macro="" textlink="">
      <xdr:nvSpPr>
        <xdr:cNvPr id="255" name="楕円 254">
          <a:extLst>
            <a:ext uri="{FF2B5EF4-FFF2-40B4-BE49-F238E27FC236}">
              <a16:creationId xmlns:a16="http://schemas.microsoft.com/office/drawing/2014/main" id="{DFBE03A2-3836-4B10-92FB-CD3C2A32BD19}"/>
            </a:ext>
          </a:extLst>
        </xdr:cNvPr>
        <xdr:cNvSpPr/>
      </xdr:nvSpPr>
      <xdr:spPr>
        <a:xfrm>
          <a:off x="7810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11430</xdr:rowOff>
    </xdr:from>
    <xdr:to>
      <xdr:col>45</xdr:col>
      <xdr:colOff>177800</xdr:colOff>
      <xdr:row>61</xdr:row>
      <xdr:rowOff>29718</xdr:rowOff>
    </xdr:to>
    <xdr:cxnSp macro="">
      <xdr:nvCxnSpPr>
        <xdr:cNvPr id="256" name="直線コネクタ 255">
          <a:extLst>
            <a:ext uri="{FF2B5EF4-FFF2-40B4-BE49-F238E27FC236}">
              <a16:creationId xmlns:a16="http://schemas.microsoft.com/office/drawing/2014/main" id="{BE73B4D5-8241-4D3E-8A81-B88E4C594622}"/>
            </a:ext>
          </a:extLst>
        </xdr:cNvPr>
        <xdr:cNvCxnSpPr/>
      </xdr:nvCxnSpPr>
      <xdr:spPr>
        <a:xfrm flipV="1">
          <a:off x="7861300" y="104698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164846</xdr:rowOff>
    </xdr:from>
    <xdr:to>
      <xdr:col>36</xdr:col>
      <xdr:colOff>165100</xdr:colOff>
      <xdr:row>61</xdr:row>
      <xdr:rowOff>94996</xdr:rowOff>
    </xdr:to>
    <xdr:sp macro="" textlink="">
      <xdr:nvSpPr>
        <xdr:cNvPr id="257" name="楕円 256">
          <a:extLst>
            <a:ext uri="{FF2B5EF4-FFF2-40B4-BE49-F238E27FC236}">
              <a16:creationId xmlns:a16="http://schemas.microsoft.com/office/drawing/2014/main" id="{A94A8A34-650B-4132-96C0-263892DDED45}"/>
            </a:ext>
          </a:extLst>
        </xdr:cNvPr>
        <xdr:cNvSpPr/>
      </xdr:nvSpPr>
      <xdr:spPr>
        <a:xfrm>
          <a:off x="6921500" y="104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29718</xdr:rowOff>
    </xdr:from>
    <xdr:to>
      <xdr:col>41</xdr:col>
      <xdr:colOff>50800</xdr:colOff>
      <xdr:row>61</xdr:row>
      <xdr:rowOff>44196</xdr:rowOff>
    </xdr:to>
    <xdr:cxnSp macro="">
      <xdr:nvCxnSpPr>
        <xdr:cNvPr id="258" name="直線コネクタ 257">
          <a:extLst>
            <a:ext uri="{FF2B5EF4-FFF2-40B4-BE49-F238E27FC236}">
              <a16:creationId xmlns:a16="http://schemas.microsoft.com/office/drawing/2014/main" id="{E4E5D752-EB4D-4C6F-A556-91323A05F35B}"/>
            </a:ext>
          </a:extLst>
        </xdr:cNvPr>
        <xdr:cNvCxnSpPr/>
      </xdr:nvCxnSpPr>
      <xdr:spPr>
        <a:xfrm flipV="1">
          <a:off x="6972300" y="104881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259" name="n_1aveValue【体育館・プール】&#10;一人当たり面積">
          <a:extLst>
            <a:ext uri="{FF2B5EF4-FFF2-40B4-BE49-F238E27FC236}">
              <a16:creationId xmlns:a16="http://schemas.microsoft.com/office/drawing/2014/main" id="{8162BA67-2A6B-41F3-A1A8-C9DBB7938871}"/>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71645</xdr:rowOff>
    </xdr:from>
    <xdr:ext cx="469744" cy="259045"/>
    <xdr:sp macro="" textlink="">
      <xdr:nvSpPr>
        <xdr:cNvPr id="260" name="n_2aveValue【体育館・プール】&#10;一人当たり面積">
          <a:extLst>
            <a:ext uri="{FF2B5EF4-FFF2-40B4-BE49-F238E27FC236}">
              <a16:creationId xmlns:a16="http://schemas.microsoft.com/office/drawing/2014/main" id="{3DDEB914-F5DD-40E8-8BDC-240679D2357C}"/>
            </a:ext>
          </a:extLst>
        </xdr:cNvPr>
        <xdr:cNvSpPr txBox="1"/>
      </xdr:nvSpPr>
      <xdr:spPr>
        <a:xfrm>
          <a:off x="8515427"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72661</xdr:rowOff>
    </xdr:from>
    <xdr:ext cx="469744" cy="259045"/>
    <xdr:sp macro="" textlink="">
      <xdr:nvSpPr>
        <xdr:cNvPr id="261" name="n_3aveValue【体育館・プール】&#10;一人当たり面積">
          <a:extLst>
            <a:ext uri="{FF2B5EF4-FFF2-40B4-BE49-F238E27FC236}">
              <a16:creationId xmlns:a16="http://schemas.microsoft.com/office/drawing/2014/main" id="{B8861C39-B34D-4CB6-BCDB-751A2D164EC8}"/>
            </a:ext>
          </a:extLst>
        </xdr:cNvPr>
        <xdr:cNvSpPr txBox="1"/>
      </xdr:nvSpPr>
      <xdr:spPr>
        <a:xfrm>
          <a:off x="7626427"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96283</xdr:rowOff>
    </xdr:from>
    <xdr:ext cx="469744" cy="259045"/>
    <xdr:sp macro="" textlink="">
      <xdr:nvSpPr>
        <xdr:cNvPr id="262" name="n_4aveValue【体育館・プール】&#10;一人当たり面積">
          <a:extLst>
            <a:ext uri="{FF2B5EF4-FFF2-40B4-BE49-F238E27FC236}">
              <a16:creationId xmlns:a16="http://schemas.microsoft.com/office/drawing/2014/main" id="{5EFCC0C1-342C-46F1-A0DC-34A5727279C9}"/>
            </a:ext>
          </a:extLst>
        </xdr:cNvPr>
        <xdr:cNvSpPr txBox="1"/>
      </xdr:nvSpPr>
      <xdr:spPr>
        <a:xfrm>
          <a:off x="6737427" y="102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59707</xdr:rowOff>
    </xdr:from>
    <xdr:ext cx="469744" cy="259045"/>
    <xdr:sp macro="" textlink="">
      <xdr:nvSpPr>
        <xdr:cNvPr id="263" name="n_1mainValue【体育館・プール】&#10;一人当たり面積">
          <a:extLst>
            <a:ext uri="{FF2B5EF4-FFF2-40B4-BE49-F238E27FC236}">
              <a16:creationId xmlns:a16="http://schemas.microsoft.com/office/drawing/2014/main" id="{A9FF16FD-7B41-4D3C-B766-2ADD081D830F}"/>
            </a:ext>
          </a:extLst>
        </xdr:cNvPr>
        <xdr:cNvSpPr txBox="1"/>
      </xdr:nvSpPr>
      <xdr:spPr>
        <a:xfrm>
          <a:off x="9391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78757</xdr:rowOff>
    </xdr:from>
    <xdr:ext cx="469744" cy="259045"/>
    <xdr:sp macro="" textlink="">
      <xdr:nvSpPr>
        <xdr:cNvPr id="264" name="n_2mainValue【体育館・プール】&#10;一人当たり面積">
          <a:extLst>
            <a:ext uri="{FF2B5EF4-FFF2-40B4-BE49-F238E27FC236}">
              <a16:creationId xmlns:a16="http://schemas.microsoft.com/office/drawing/2014/main" id="{66145458-790F-441A-A618-72AA6E337DA2}"/>
            </a:ext>
          </a:extLst>
        </xdr:cNvPr>
        <xdr:cNvSpPr txBox="1"/>
      </xdr:nvSpPr>
      <xdr:spPr>
        <a:xfrm>
          <a:off x="8515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71645</xdr:rowOff>
    </xdr:from>
    <xdr:ext cx="469744" cy="259045"/>
    <xdr:sp macro="" textlink="">
      <xdr:nvSpPr>
        <xdr:cNvPr id="265" name="n_3mainValue【体育館・プール】&#10;一人当たり面積">
          <a:extLst>
            <a:ext uri="{FF2B5EF4-FFF2-40B4-BE49-F238E27FC236}">
              <a16:creationId xmlns:a16="http://schemas.microsoft.com/office/drawing/2014/main" id="{614921BB-C107-4CEC-A111-13DD287CCD63}"/>
            </a:ext>
          </a:extLst>
        </xdr:cNvPr>
        <xdr:cNvSpPr txBox="1"/>
      </xdr:nvSpPr>
      <xdr:spPr>
        <a:xfrm>
          <a:off x="7626427"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86123</xdr:rowOff>
    </xdr:from>
    <xdr:ext cx="469744" cy="259045"/>
    <xdr:sp macro="" textlink="">
      <xdr:nvSpPr>
        <xdr:cNvPr id="266" name="n_4mainValue【体育館・プール】&#10;一人当たり面積">
          <a:extLst>
            <a:ext uri="{FF2B5EF4-FFF2-40B4-BE49-F238E27FC236}">
              <a16:creationId xmlns:a16="http://schemas.microsoft.com/office/drawing/2014/main" id="{905D3E9E-5D18-4831-96E3-138A811E5303}"/>
            </a:ext>
          </a:extLst>
        </xdr:cNvPr>
        <xdr:cNvSpPr txBox="1"/>
      </xdr:nvSpPr>
      <xdr:spPr>
        <a:xfrm>
          <a:off x="6737427" y="105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362CEA6F-2354-4FA8-A916-359ECFC794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3B192482-268E-4688-AA1B-D8E4712817F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5BE1619-07EE-4ABF-8AB9-ACA0BFB4E12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3E98EAEA-5966-4A84-B47E-8025620640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A60E31F5-6E77-4019-8E70-71EA011D42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DCA3E82C-528E-41DA-BCD8-9C1C0A14FC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15DD1A81-5516-4E50-AF05-0D3D33D6BE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85A85CF-C33F-447E-9FDC-1238587ED9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D783193A-13A1-4EDF-96E4-20BFD4DB9D2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20A2863-0030-4935-AC2B-3BDDABC2CA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E60548E2-F9AD-45C5-8850-5550444D1D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C7CE29E1-CD92-49EE-B38B-28B075037AE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5C00EE19-1D92-490C-BA5E-8D724B7B02A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3B1B7B0E-6CCA-4E63-B2AE-DCBA3EEA798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E958E5C2-1E2F-41E1-A5E8-790F31F839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83E1F791-AB1E-4011-9EEB-FE02F80999E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CF106F33-FDD2-4B65-B1D1-99F9D1C07E5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FE8CAB65-163F-4802-AF9F-D7E2B75750E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974ACDB6-D900-419A-A62D-014E7D3082A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63B312EC-8189-4147-92F2-0827789883E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DA97368A-482E-4ECA-A04D-5E4FAF15B35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24ECF0F0-0213-443F-9BEB-7B90A39B5A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45FD928C-5833-4D35-8A96-3DFB2A559F3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89CA855D-2C52-4892-952D-C11B3E14B5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D3A7A433-E324-4968-80A5-E76EEA9B8556}"/>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A4BE835B-B6B7-4FE6-B7C4-C038A8B3B8B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5BCCA91F-DD60-4ECE-8E80-1D688974618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E7A476F6-37E2-4A99-90BE-479F02FB2CFC}"/>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79093ED4-A7C9-4FDE-B661-34BB34EF710E}"/>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2D32AD55-E9E3-445E-8D3D-2DB8C160257B}"/>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0E0375D0-E8A5-4831-8F61-B8C8C4917C95}"/>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3D0BBE1E-30F8-46C4-8C20-4D0DD210C2BD}"/>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9" name="フローチャート: 判断 298">
          <a:extLst>
            <a:ext uri="{FF2B5EF4-FFF2-40B4-BE49-F238E27FC236}">
              <a16:creationId xmlns:a16="http://schemas.microsoft.com/office/drawing/2014/main" id="{734F316E-0DCA-453F-8C64-7D4392B3F31E}"/>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300" name="フローチャート: 判断 299">
          <a:extLst>
            <a:ext uri="{FF2B5EF4-FFF2-40B4-BE49-F238E27FC236}">
              <a16:creationId xmlns:a16="http://schemas.microsoft.com/office/drawing/2014/main" id="{82154657-C0E8-4340-8079-7E409134B854}"/>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301" name="フローチャート: 判断 300">
          <a:extLst>
            <a:ext uri="{FF2B5EF4-FFF2-40B4-BE49-F238E27FC236}">
              <a16:creationId xmlns:a16="http://schemas.microsoft.com/office/drawing/2014/main" id="{B8302269-79EA-4F59-B5C4-A5CC6C32F544}"/>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F4A5DA2-48C3-490C-87D9-72A8A22EB4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88AC0B-566E-4D06-BFB7-1497F815103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CBFC761-F229-43E1-A545-77E2CEDBA3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9494CB9-1070-41D9-B7FE-D6B49F245DE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D7EA22A-9F8A-45C0-8B1E-DB43A2AEEB3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307" name="楕円 306">
          <a:extLst>
            <a:ext uri="{FF2B5EF4-FFF2-40B4-BE49-F238E27FC236}">
              <a16:creationId xmlns:a16="http://schemas.microsoft.com/office/drawing/2014/main" id="{6820B0C9-04A6-4A07-8CDA-B58321669CF5}"/>
            </a:ext>
          </a:extLst>
        </xdr:cNvPr>
        <xdr:cNvSpPr/>
      </xdr:nvSpPr>
      <xdr:spPr>
        <a:xfrm>
          <a:off x="4584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90188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49AE06E0-3939-404B-901B-D0896590D611}"/>
            </a:ext>
          </a:extLst>
        </xdr:cNvPr>
        <xdr:cNvSpPr txBox="1"/>
      </xdr:nvSpPr>
      <xdr:spPr>
        <a:xfrm>
          <a:off x="4673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31114</xdr:rowOff>
    </xdr:from>
    <xdr:to>
      <xdr:col>20</xdr:col>
      <xdr:colOff>38100</xdr:colOff>
      <xdr:row>81</xdr:row>
      <xdr:rowOff>132714</xdr:rowOff>
    </xdr:to>
    <xdr:sp macro="" textlink="">
      <xdr:nvSpPr>
        <xdr:cNvPr id="309" name="楕円 308">
          <a:extLst>
            <a:ext uri="{FF2B5EF4-FFF2-40B4-BE49-F238E27FC236}">
              <a16:creationId xmlns:a16="http://schemas.microsoft.com/office/drawing/2014/main" id="{E46F1754-9834-43F6-A553-18F1D434ADE6}"/>
            </a:ext>
          </a:extLst>
        </xdr:cNvPr>
        <xdr:cNvSpPr/>
      </xdr:nvSpPr>
      <xdr:spPr>
        <a:xfrm>
          <a:off x="3746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81914</xdr:rowOff>
    </xdr:from>
    <xdr:to>
      <xdr:col>24</xdr:col>
      <xdr:colOff>63500</xdr:colOff>
      <xdr:row>81</xdr:row>
      <xdr:rowOff>118111</xdr:rowOff>
    </xdr:to>
    <xdr:cxnSp macro="">
      <xdr:nvCxnSpPr>
        <xdr:cNvPr id="310" name="直線コネクタ 309">
          <a:extLst>
            <a:ext uri="{FF2B5EF4-FFF2-40B4-BE49-F238E27FC236}">
              <a16:creationId xmlns:a16="http://schemas.microsoft.com/office/drawing/2014/main" id="{5A935328-6CFB-4D02-B37E-554F0BBECA98}"/>
            </a:ext>
          </a:extLst>
        </xdr:cNvPr>
        <xdr:cNvCxnSpPr/>
      </xdr:nvCxnSpPr>
      <xdr:spPr>
        <a:xfrm>
          <a:off x="3797300" y="139693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166370</xdr:rowOff>
    </xdr:from>
    <xdr:to>
      <xdr:col>15</xdr:col>
      <xdr:colOff>101600</xdr:colOff>
      <xdr:row>81</xdr:row>
      <xdr:rowOff>96520</xdr:rowOff>
    </xdr:to>
    <xdr:sp macro="" textlink="">
      <xdr:nvSpPr>
        <xdr:cNvPr id="311" name="楕円 310">
          <a:extLst>
            <a:ext uri="{FF2B5EF4-FFF2-40B4-BE49-F238E27FC236}">
              <a16:creationId xmlns:a16="http://schemas.microsoft.com/office/drawing/2014/main" id="{5C531FFA-D3BD-4D40-A9BF-B3B2363C2820}"/>
            </a:ext>
          </a:extLst>
        </xdr:cNvPr>
        <xdr:cNvSpPr/>
      </xdr:nvSpPr>
      <xdr:spPr>
        <a:xfrm>
          <a:off x="2857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45720</xdr:rowOff>
    </xdr:from>
    <xdr:to>
      <xdr:col>19</xdr:col>
      <xdr:colOff>177800</xdr:colOff>
      <xdr:row>81</xdr:row>
      <xdr:rowOff>81914</xdr:rowOff>
    </xdr:to>
    <xdr:cxnSp macro="">
      <xdr:nvCxnSpPr>
        <xdr:cNvPr id="312" name="直線コネクタ 311">
          <a:extLst>
            <a:ext uri="{FF2B5EF4-FFF2-40B4-BE49-F238E27FC236}">
              <a16:creationId xmlns:a16="http://schemas.microsoft.com/office/drawing/2014/main" id="{988F1E90-131C-456D-93DC-07E80802B948}"/>
            </a:ext>
          </a:extLst>
        </xdr:cNvPr>
        <xdr:cNvCxnSpPr/>
      </xdr:nvCxnSpPr>
      <xdr:spPr>
        <a:xfrm>
          <a:off x="2908300" y="139331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149225</xdr:rowOff>
    </xdr:from>
    <xdr:to>
      <xdr:col>10</xdr:col>
      <xdr:colOff>165100</xdr:colOff>
      <xdr:row>81</xdr:row>
      <xdr:rowOff>79375</xdr:rowOff>
    </xdr:to>
    <xdr:sp macro="" textlink="">
      <xdr:nvSpPr>
        <xdr:cNvPr id="313" name="楕円 312">
          <a:extLst>
            <a:ext uri="{FF2B5EF4-FFF2-40B4-BE49-F238E27FC236}">
              <a16:creationId xmlns:a16="http://schemas.microsoft.com/office/drawing/2014/main" id="{2FC11F2F-2314-40D1-944D-C902415632BB}"/>
            </a:ext>
          </a:extLst>
        </xdr:cNvPr>
        <xdr:cNvSpPr/>
      </xdr:nvSpPr>
      <xdr:spPr>
        <a:xfrm>
          <a:off x="1968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28575</xdr:rowOff>
    </xdr:from>
    <xdr:to>
      <xdr:col>15</xdr:col>
      <xdr:colOff>50800</xdr:colOff>
      <xdr:row>81</xdr:row>
      <xdr:rowOff>45720</xdr:rowOff>
    </xdr:to>
    <xdr:cxnSp macro="">
      <xdr:nvCxnSpPr>
        <xdr:cNvPr id="314" name="直線コネクタ 313">
          <a:extLst>
            <a:ext uri="{FF2B5EF4-FFF2-40B4-BE49-F238E27FC236}">
              <a16:creationId xmlns:a16="http://schemas.microsoft.com/office/drawing/2014/main" id="{CC95E549-DB48-4FB7-A4D4-93776029E554}"/>
            </a:ext>
          </a:extLst>
        </xdr:cNvPr>
        <xdr:cNvCxnSpPr/>
      </xdr:nvCxnSpPr>
      <xdr:spPr>
        <a:xfrm>
          <a:off x="2019300" y="139160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5" name="楕円 314">
          <a:extLst>
            <a:ext uri="{FF2B5EF4-FFF2-40B4-BE49-F238E27FC236}">
              <a16:creationId xmlns:a16="http://schemas.microsoft.com/office/drawing/2014/main" id="{7E523BCF-3606-4B32-B6FB-CC35673B76E9}"/>
            </a:ext>
          </a:extLst>
        </xdr:cNvPr>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28575</xdr:rowOff>
    </xdr:to>
    <xdr:cxnSp macro="">
      <xdr:nvCxnSpPr>
        <xdr:cNvPr id="316" name="直線コネクタ 315">
          <a:extLst>
            <a:ext uri="{FF2B5EF4-FFF2-40B4-BE49-F238E27FC236}">
              <a16:creationId xmlns:a16="http://schemas.microsoft.com/office/drawing/2014/main" id="{E945E7A8-41D3-482D-9B6E-297699F0CE00}"/>
            </a:ext>
          </a:extLst>
        </xdr:cNvPr>
        <xdr:cNvCxnSpPr/>
      </xdr:nvCxnSpPr>
      <xdr:spPr>
        <a:xfrm>
          <a:off x="1130300" y="13879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7" name="n_1aveValue【福祉施設】&#10;有形固定資産減価償却率">
          <a:extLst>
            <a:ext uri="{FF2B5EF4-FFF2-40B4-BE49-F238E27FC236}">
              <a16:creationId xmlns:a16="http://schemas.microsoft.com/office/drawing/2014/main" id="{B1661F10-5072-490F-ADA6-B70C89176294}"/>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318" name="n_2aveValue【福祉施設】&#10;有形固定資産減価償却率">
          <a:extLst>
            <a:ext uri="{FF2B5EF4-FFF2-40B4-BE49-F238E27FC236}">
              <a16:creationId xmlns:a16="http://schemas.microsoft.com/office/drawing/2014/main" id="{BD1DB920-0C20-4A9D-BA44-A680F86306EA}"/>
            </a:ext>
          </a:extLst>
        </xdr:cNvPr>
        <xdr:cNvSpPr txBox="1"/>
      </xdr:nvSpPr>
      <xdr:spPr>
        <a:xfrm>
          <a:off x="2705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116222</xdr:rowOff>
    </xdr:from>
    <xdr:ext cx="405111" cy="259045"/>
    <xdr:sp macro="" textlink="">
      <xdr:nvSpPr>
        <xdr:cNvPr id="319" name="n_3aveValue【福祉施設】&#10;有形固定資産減価償却率">
          <a:extLst>
            <a:ext uri="{FF2B5EF4-FFF2-40B4-BE49-F238E27FC236}">
              <a16:creationId xmlns:a16="http://schemas.microsoft.com/office/drawing/2014/main" id="{20BD9142-50D8-49DE-A1EA-797066B6E51E}"/>
            </a:ext>
          </a:extLst>
        </xdr:cNvPr>
        <xdr:cNvSpPr txBox="1"/>
      </xdr:nvSpPr>
      <xdr:spPr>
        <a:xfrm>
          <a:off x="1816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38116</xdr:rowOff>
    </xdr:from>
    <xdr:ext cx="405111" cy="259045"/>
    <xdr:sp macro="" textlink="">
      <xdr:nvSpPr>
        <xdr:cNvPr id="320" name="n_4aveValue【福祉施設】&#10;有形固定資産減価償却率">
          <a:extLst>
            <a:ext uri="{FF2B5EF4-FFF2-40B4-BE49-F238E27FC236}">
              <a16:creationId xmlns:a16="http://schemas.microsoft.com/office/drawing/2014/main" id="{702467E6-64DE-42CE-B607-646BCE56F6D0}"/>
            </a:ext>
          </a:extLst>
        </xdr:cNvPr>
        <xdr:cNvSpPr txBox="1"/>
      </xdr:nvSpPr>
      <xdr:spPr>
        <a:xfrm>
          <a:off x="9277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149241</xdr:rowOff>
    </xdr:from>
    <xdr:ext cx="405111" cy="259045"/>
    <xdr:sp macro="" textlink="">
      <xdr:nvSpPr>
        <xdr:cNvPr id="321" name="n_1mainValue【福祉施設】&#10;有形固定資産減価償却率">
          <a:extLst>
            <a:ext uri="{FF2B5EF4-FFF2-40B4-BE49-F238E27FC236}">
              <a16:creationId xmlns:a16="http://schemas.microsoft.com/office/drawing/2014/main" id="{CC593EF5-CDF2-449E-AECE-68CF81108989}"/>
            </a:ext>
          </a:extLst>
        </xdr:cNvPr>
        <xdr:cNvSpPr txBox="1"/>
      </xdr:nvSpPr>
      <xdr:spPr>
        <a:xfrm>
          <a:off x="35820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113047</xdr:rowOff>
    </xdr:from>
    <xdr:ext cx="405111" cy="259045"/>
    <xdr:sp macro="" textlink="">
      <xdr:nvSpPr>
        <xdr:cNvPr id="322" name="n_2mainValue【福祉施設】&#10;有形固定資産減価償却率">
          <a:extLst>
            <a:ext uri="{FF2B5EF4-FFF2-40B4-BE49-F238E27FC236}">
              <a16:creationId xmlns:a16="http://schemas.microsoft.com/office/drawing/2014/main" id="{135FBD37-9744-49F0-BE87-9648D53489DA}"/>
            </a:ext>
          </a:extLst>
        </xdr:cNvPr>
        <xdr:cNvSpPr txBox="1"/>
      </xdr:nvSpPr>
      <xdr:spPr>
        <a:xfrm>
          <a:off x="2705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95902</xdr:rowOff>
    </xdr:from>
    <xdr:ext cx="405111" cy="259045"/>
    <xdr:sp macro="" textlink="">
      <xdr:nvSpPr>
        <xdr:cNvPr id="323" name="n_3mainValue【福祉施設】&#10;有形固定資産減価償却率">
          <a:extLst>
            <a:ext uri="{FF2B5EF4-FFF2-40B4-BE49-F238E27FC236}">
              <a16:creationId xmlns:a16="http://schemas.microsoft.com/office/drawing/2014/main" id="{0A462479-F962-41AA-927F-8B036602D39E}"/>
            </a:ext>
          </a:extLst>
        </xdr:cNvPr>
        <xdr:cNvSpPr txBox="1"/>
      </xdr:nvSpPr>
      <xdr:spPr>
        <a:xfrm>
          <a:off x="1816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24" name="n_4mainValue【福祉施設】&#10;有形固定資産減価償却率">
          <a:extLst>
            <a:ext uri="{FF2B5EF4-FFF2-40B4-BE49-F238E27FC236}">
              <a16:creationId xmlns:a16="http://schemas.microsoft.com/office/drawing/2014/main" id="{71847994-7BBA-4AA2-96C5-296B16FD10D0}"/>
            </a:ext>
          </a:extLst>
        </xdr:cNvPr>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B495F6DA-024B-4C21-BD2A-390344FD3F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80F05AB1-83AC-493F-8EE7-6A7F60CFBA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F028C1B9-831E-438A-940A-764D467D7D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EFF0D479-3D8C-4759-BEB6-9B5F6931C99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905CE410-4F33-41A3-B800-2562F1FC19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EFEC6809-7732-4394-ACD1-52B7EE8382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0418000-9347-4B77-BE3C-D79B9C546A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356A5DEC-46EC-4474-949F-47FF036751C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2EAF6A33-F179-4FF3-81D3-5369E73BC4F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45D3E809-221C-46F5-BF38-E7AAD2FE67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31DE40BA-54F6-41C1-8068-BB1FAC47BBD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8D28530F-86DE-4EFD-97D9-6339F96CD95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E4B3239F-9CCC-4333-A8EF-F7599F32DD8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C1C06887-8092-4974-B7F7-43E74D3DC24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3F75877B-6624-45EF-8EC5-14B209D030E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B6C1EB3C-415E-4BC6-AFC5-F5165DA94CE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F0F7BD4-D051-4A62-93B8-5046EFD2AFC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334D182F-C71E-4115-9032-8CE765E835A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2F434FD9-39AA-4F02-98F0-DE737D59966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FF6A4028-A918-442D-BE39-AE51F1A234F4}"/>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88C0BD32-9D73-462B-97FA-3BE7F1BE386A}"/>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C4BAAF94-CD24-48A2-9FD5-98C19E302698}"/>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FED008A5-06B8-44D2-9D0A-2B0EDCE7298E}"/>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E51D7C17-36D6-4A43-AC6D-2783417302CA}"/>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49" name="【福祉施設】&#10;一人当たり面積平均値テキスト">
          <a:extLst>
            <a:ext uri="{FF2B5EF4-FFF2-40B4-BE49-F238E27FC236}">
              <a16:creationId xmlns:a16="http://schemas.microsoft.com/office/drawing/2014/main" id="{77CA9E66-1786-4611-9EBF-243DA1CEA554}"/>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6C026E64-3B49-4517-829E-017C078020D4}"/>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A05D0F04-C9AA-41D3-82EF-03D1761E6FB5}"/>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52" name="フローチャート: 判断 351">
          <a:extLst>
            <a:ext uri="{FF2B5EF4-FFF2-40B4-BE49-F238E27FC236}">
              <a16:creationId xmlns:a16="http://schemas.microsoft.com/office/drawing/2014/main" id="{78323890-6BF3-484B-885E-A644DF199E7C}"/>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19875</xdr:rowOff>
    </xdr:from>
    <xdr:to>
      <xdr:col>41</xdr:col>
      <xdr:colOff>101600</xdr:colOff>
      <xdr:row>84</xdr:row>
      <xdr:rowOff>121475</xdr:rowOff>
    </xdr:to>
    <xdr:sp macro="" textlink="">
      <xdr:nvSpPr>
        <xdr:cNvPr id="353" name="フローチャート: 判断 352">
          <a:extLst>
            <a:ext uri="{FF2B5EF4-FFF2-40B4-BE49-F238E27FC236}">
              <a16:creationId xmlns:a16="http://schemas.microsoft.com/office/drawing/2014/main" id="{D6343694-1DBA-4DBB-943B-149AEDC5CBB6}"/>
            </a:ext>
          </a:extLst>
        </xdr:cNvPr>
        <xdr:cNvSpPr/>
      </xdr:nvSpPr>
      <xdr:spPr>
        <a:xfrm>
          <a:off x="7810500" y="1442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159322</xdr:rowOff>
    </xdr:from>
    <xdr:to>
      <xdr:col>36</xdr:col>
      <xdr:colOff>165100</xdr:colOff>
      <xdr:row>84</xdr:row>
      <xdr:rowOff>89472</xdr:rowOff>
    </xdr:to>
    <xdr:sp macro="" textlink="">
      <xdr:nvSpPr>
        <xdr:cNvPr id="354" name="フローチャート: 判断 353">
          <a:extLst>
            <a:ext uri="{FF2B5EF4-FFF2-40B4-BE49-F238E27FC236}">
              <a16:creationId xmlns:a16="http://schemas.microsoft.com/office/drawing/2014/main" id="{004E1EA6-BFE1-4ECC-94AF-74647E58274E}"/>
            </a:ext>
          </a:extLst>
        </xdr:cNvPr>
        <xdr:cNvSpPr/>
      </xdr:nvSpPr>
      <xdr:spPr>
        <a:xfrm>
          <a:off x="6921500" y="143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C39E6D3-EE81-4647-9926-164751C0AD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81B62A8-0017-4DC1-AF42-E6D6DB95593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C79E3BF-50E9-4A20-AE38-B01B5628AE4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1360BC5-8969-4377-99F5-7CB6436FCB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D037E1B-950F-4858-8BB6-F399364A81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25591</xdr:rowOff>
    </xdr:from>
    <xdr:to>
      <xdr:col>55</xdr:col>
      <xdr:colOff>50800</xdr:colOff>
      <xdr:row>84</xdr:row>
      <xdr:rowOff>127191</xdr:rowOff>
    </xdr:to>
    <xdr:sp macro="" textlink="">
      <xdr:nvSpPr>
        <xdr:cNvPr id="360" name="楕円 359">
          <a:extLst>
            <a:ext uri="{FF2B5EF4-FFF2-40B4-BE49-F238E27FC236}">
              <a16:creationId xmlns:a16="http://schemas.microsoft.com/office/drawing/2014/main" id="{0B6DF489-5663-451E-99A7-8EB7024A42C6}"/>
            </a:ext>
          </a:extLst>
        </xdr:cNvPr>
        <xdr:cNvSpPr/>
      </xdr:nvSpPr>
      <xdr:spPr>
        <a:xfrm>
          <a:off x="10426700" y="144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4018</xdr:rowOff>
    </xdr:from>
    <xdr:ext cx="469744" cy="259045"/>
    <xdr:sp macro="" textlink="">
      <xdr:nvSpPr>
        <xdr:cNvPr id="361" name="【福祉施設】&#10;一人当たり面積該当値テキスト">
          <a:extLst>
            <a:ext uri="{FF2B5EF4-FFF2-40B4-BE49-F238E27FC236}">
              <a16:creationId xmlns:a16="http://schemas.microsoft.com/office/drawing/2014/main" id="{EE32E62C-8055-4370-8919-216D27E29E18}"/>
            </a:ext>
          </a:extLst>
        </xdr:cNvPr>
        <xdr:cNvSpPr txBox="1"/>
      </xdr:nvSpPr>
      <xdr:spPr>
        <a:xfrm>
          <a:off x="10515600" y="1440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31877</xdr:rowOff>
    </xdr:from>
    <xdr:to>
      <xdr:col>50</xdr:col>
      <xdr:colOff>165100</xdr:colOff>
      <xdr:row>84</xdr:row>
      <xdr:rowOff>133477</xdr:rowOff>
    </xdr:to>
    <xdr:sp macro="" textlink="">
      <xdr:nvSpPr>
        <xdr:cNvPr id="362" name="楕円 361">
          <a:extLst>
            <a:ext uri="{FF2B5EF4-FFF2-40B4-BE49-F238E27FC236}">
              <a16:creationId xmlns:a16="http://schemas.microsoft.com/office/drawing/2014/main" id="{618FD8B2-BC0D-4E5F-AA6E-081A281C396A}"/>
            </a:ext>
          </a:extLst>
        </xdr:cNvPr>
        <xdr:cNvSpPr/>
      </xdr:nvSpPr>
      <xdr:spPr>
        <a:xfrm>
          <a:off x="9588500" y="144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76391</xdr:rowOff>
    </xdr:from>
    <xdr:to>
      <xdr:col>55</xdr:col>
      <xdr:colOff>0</xdr:colOff>
      <xdr:row>84</xdr:row>
      <xdr:rowOff>82677</xdr:rowOff>
    </xdr:to>
    <xdr:cxnSp macro="">
      <xdr:nvCxnSpPr>
        <xdr:cNvPr id="363" name="直線コネクタ 362">
          <a:extLst>
            <a:ext uri="{FF2B5EF4-FFF2-40B4-BE49-F238E27FC236}">
              <a16:creationId xmlns:a16="http://schemas.microsoft.com/office/drawing/2014/main" id="{60F62AD0-E3FF-45DA-9F43-5CBBDEC5330A}"/>
            </a:ext>
          </a:extLst>
        </xdr:cNvPr>
        <xdr:cNvCxnSpPr/>
      </xdr:nvCxnSpPr>
      <xdr:spPr>
        <a:xfrm flipV="1">
          <a:off x="9639300" y="14478191"/>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37592</xdr:rowOff>
    </xdr:from>
    <xdr:to>
      <xdr:col>46</xdr:col>
      <xdr:colOff>38100</xdr:colOff>
      <xdr:row>84</xdr:row>
      <xdr:rowOff>139192</xdr:rowOff>
    </xdr:to>
    <xdr:sp macro="" textlink="">
      <xdr:nvSpPr>
        <xdr:cNvPr id="364" name="楕円 363">
          <a:extLst>
            <a:ext uri="{FF2B5EF4-FFF2-40B4-BE49-F238E27FC236}">
              <a16:creationId xmlns:a16="http://schemas.microsoft.com/office/drawing/2014/main" id="{A3B7BEF8-F8F2-42FC-B9BB-1DA112A55202}"/>
            </a:ext>
          </a:extLst>
        </xdr:cNvPr>
        <xdr:cNvSpPr/>
      </xdr:nvSpPr>
      <xdr:spPr>
        <a:xfrm>
          <a:off x="8699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82677</xdr:rowOff>
    </xdr:from>
    <xdr:to>
      <xdr:col>50</xdr:col>
      <xdr:colOff>114300</xdr:colOff>
      <xdr:row>84</xdr:row>
      <xdr:rowOff>88392</xdr:rowOff>
    </xdr:to>
    <xdr:cxnSp macro="">
      <xdr:nvCxnSpPr>
        <xdr:cNvPr id="365" name="直線コネクタ 364">
          <a:extLst>
            <a:ext uri="{FF2B5EF4-FFF2-40B4-BE49-F238E27FC236}">
              <a16:creationId xmlns:a16="http://schemas.microsoft.com/office/drawing/2014/main" id="{CD11DA6C-C7B5-448F-9165-38823E38C5DF}"/>
            </a:ext>
          </a:extLst>
        </xdr:cNvPr>
        <xdr:cNvCxnSpPr/>
      </xdr:nvCxnSpPr>
      <xdr:spPr>
        <a:xfrm flipV="1">
          <a:off x="8750300" y="1448447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43307</xdr:rowOff>
    </xdr:from>
    <xdr:to>
      <xdr:col>41</xdr:col>
      <xdr:colOff>101600</xdr:colOff>
      <xdr:row>84</xdr:row>
      <xdr:rowOff>144907</xdr:rowOff>
    </xdr:to>
    <xdr:sp macro="" textlink="">
      <xdr:nvSpPr>
        <xdr:cNvPr id="366" name="楕円 365">
          <a:extLst>
            <a:ext uri="{FF2B5EF4-FFF2-40B4-BE49-F238E27FC236}">
              <a16:creationId xmlns:a16="http://schemas.microsoft.com/office/drawing/2014/main" id="{E8E9D0FE-F604-462F-9F26-9903F61B86CA}"/>
            </a:ext>
          </a:extLst>
        </xdr:cNvPr>
        <xdr:cNvSpPr/>
      </xdr:nvSpPr>
      <xdr:spPr>
        <a:xfrm>
          <a:off x="7810500" y="144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88392</xdr:rowOff>
    </xdr:from>
    <xdr:to>
      <xdr:col>45</xdr:col>
      <xdr:colOff>177800</xdr:colOff>
      <xdr:row>84</xdr:row>
      <xdr:rowOff>94107</xdr:rowOff>
    </xdr:to>
    <xdr:cxnSp macro="">
      <xdr:nvCxnSpPr>
        <xdr:cNvPr id="367" name="直線コネクタ 366">
          <a:extLst>
            <a:ext uri="{FF2B5EF4-FFF2-40B4-BE49-F238E27FC236}">
              <a16:creationId xmlns:a16="http://schemas.microsoft.com/office/drawing/2014/main" id="{26896116-4212-452E-9B0A-8C3E47C8C722}"/>
            </a:ext>
          </a:extLst>
        </xdr:cNvPr>
        <xdr:cNvCxnSpPr/>
      </xdr:nvCxnSpPr>
      <xdr:spPr>
        <a:xfrm flipV="1">
          <a:off x="7861300" y="1449019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47879</xdr:rowOff>
    </xdr:from>
    <xdr:to>
      <xdr:col>36</xdr:col>
      <xdr:colOff>165100</xdr:colOff>
      <xdr:row>84</xdr:row>
      <xdr:rowOff>149479</xdr:rowOff>
    </xdr:to>
    <xdr:sp macro="" textlink="">
      <xdr:nvSpPr>
        <xdr:cNvPr id="368" name="楕円 367">
          <a:extLst>
            <a:ext uri="{FF2B5EF4-FFF2-40B4-BE49-F238E27FC236}">
              <a16:creationId xmlns:a16="http://schemas.microsoft.com/office/drawing/2014/main" id="{5A839D6B-8CF6-4876-9650-8FE4BAF7EFB0}"/>
            </a:ext>
          </a:extLst>
        </xdr:cNvPr>
        <xdr:cNvSpPr/>
      </xdr:nvSpPr>
      <xdr:spPr>
        <a:xfrm>
          <a:off x="6921500" y="144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94107</xdr:rowOff>
    </xdr:from>
    <xdr:to>
      <xdr:col>41</xdr:col>
      <xdr:colOff>50800</xdr:colOff>
      <xdr:row>84</xdr:row>
      <xdr:rowOff>98679</xdr:rowOff>
    </xdr:to>
    <xdr:cxnSp macro="">
      <xdr:nvCxnSpPr>
        <xdr:cNvPr id="369" name="直線コネクタ 368">
          <a:extLst>
            <a:ext uri="{FF2B5EF4-FFF2-40B4-BE49-F238E27FC236}">
              <a16:creationId xmlns:a16="http://schemas.microsoft.com/office/drawing/2014/main" id="{58968F1C-D5C6-433E-AA96-962D8DC9B82C}"/>
            </a:ext>
          </a:extLst>
        </xdr:cNvPr>
        <xdr:cNvCxnSpPr/>
      </xdr:nvCxnSpPr>
      <xdr:spPr>
        <a:xfrm flipV="1">
          <a:off x="6972300" y="1449590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370" name="n_1aveValue【福祉施設】&#10;一人当たり面積">
          <a:extLst>
            <a:ext uri="{FF2B5EF4-FFF2-40B4-BE49-F238E27FC236}">
              <a16:creationId xmlns:a16="http://schemas.microsoft.com/office/drawing/2014/main" id="{41EDE62C-18A7-4D79-A4B1-0D1B4B02D000}"/>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71" name="n_2aveValue【福祉施設】&#10;一人当たり面積">
          <a:extLst>
            <a:ext uri="{FF2B5EF4-FFF2-40B4-BE49-F238E27FC236}">
              <a16:creationId xmlns:a16="http://schemas.microsoft.com/office/drawing/2014/main" id="{5780535C-9AC3-46F2-B47A-48B63647AE28}"/>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138002</xdr:rowOff>
    </xdr:from>
    <xdr:ext cx="469744" cy="259045"/>
    <xdr:sp macro="" textlink="">
      <xdr:nvSpPr>
        <xdr:cNvPr id="372" name="n_3aveValue【福祉施設】&#10;一人当たり面積">
          <a:extLst>
            <a:ext uri="{FF2B5EF4-FFF2-40B4-BE49-F238E27FC236}">
              <a16:creationId xmlns:a16="http://schemas.microsoft.com/office/drawing/2014/main" id="{824D9016-25F4-4409-9112-B245F623437C}"/>
            </a:ext>
          </a:extLst>
        </xdr:cNvPr>
        <xdr:cNvSpPr txBox="1"/>
      </xdr:nvSpPr>
      <xdr:spPr>
        <a:xfrm>
          <a:off x="7626427" y="1419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105999</xdr:rowOff>
    </xdr:from>
    <xdr:ext cx="469744" cy="259045"/>
    <xdr:sp macro="" textlink="">
      <xdr:nvSpPr>
        <xdr:cNvPr id="373" name="n_4aveValue【福祉施設】&#10;一人当たり面積">
          <a:extLst>
            <a:ext uri="{FF2B5EF4-FFF2-40B4-BE49-F238E27FC236}">
              <a16:creationId xmlns:a16="http://schemas.microsoft.com/office/drawing/2014/main" id="{7FEDAD9E-D0B9-4AFA-9875-22DCA3257B9E}"/>
            </a:ext>
          </a:extLst>
        </xdr:cNvPr>
        <xdr:cNvSpPr txBox="1"/>
      </xdr:nvSpPr>
      <xdr:spPr>
        <a:xfrm>
          <a:off x="6737427" y="1416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124604</xdr:rowOff>
    </xdr:from>
    <xdr:ext cx="469744" cy="259045"/>
    <xdr:sp macro="" textlink="">
      <xdr:nvSpPr>
        <xdr:cNvPr id="374" name="n_1mainValue【福祉施設】&#10;一人当たり面積">
          <a:extLst>
            <a:ext uri="{FF2B5EF4-FFF2-40B4-BE49-F238E27FC236}">
              <a16:creationId xmlns:a16="http://schemas.microsoft.com/office/drawing/2014/main" id="{B3ED0232-FCC4-498C-A77D-43EB15080B9D}"/>
            </a:ext>
          </a:extLst>
        </xdr:cNvPr>
        <xdr:cNvSpPr txBox="1"/>
      </xdr:nvSpPr>
      <xdr:spPr>
        <a:xfrm>
          <a:off x="9391727" y="1452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130319</xdr:rowOff>
    </xdr:from>
    <xdr:ext cx="469744" cy="259045"/>
    <xdr:sp macro="" textlink="">
      <xdr:nvSpPr>
        <xdr:cNvPr id="375" name="n_2mainValue【福祉施設】&#10;一人当たり面積">
          <a:extLst>
            <a:ext uri="{FF2B5EF4-FFF2-40B4-BE49-F238E27FC236}">
              <a16:creationId xmlns:a16="http://schemas.microsoft.com/office/drawing/2014/main" id="{E883C804-3EC4-4788-B8BB-C3D4D3C3F2E7}"/>
            </a:ext>
          </a:extLst>
        </xdr:cNvPr>
        <xdr:cNvSpPr txBox="1"/>
      </xdr:nvSpPr>
      <xdr:spPr>
        <a:xfrm>
          <a:off x="8515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136034</xdr:rowOff>
    </xdr:from>
    <xdr:ext cx="469744" cy="259045"/>
    <xdr:sp macro="" textlink="">
      <xdr:nvSpPr>
        <xdr:cNvPr id="376" name="n_3mainValue【福祉施設】&#10;一人当たり面積">
          <a:extLst>
            <a:ext uri="{FF2B5EF4-FFF2-40B4-BE49-F238E27FC236}">
              <a16:creationId xmlns:a16="http://schemas.microsoft.com/office/drawing/2014/main" id="{57C9657D-2587-46EB-9DD5-C09927E8FB6A}"/>
            </a:ext>
          </a:extLst>
        </xdr:cNvPr>
        <xdr:cNvSpPr txBox="1"/>
      </xdr:nvSpPr>
      <xdr:spPr>
        <a:xfrm>
          <a:off x="7626427" y="1453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140606</xdr:rowOff>
    </xdr:from>
    <xdr:ext cx="469744" cy="259045"/>
    <xdr:sp macro="" textlink="">
      <xdr:nvSpPr>
        <xdr:cNvPr id="377" name="n_4mainValue【福祉施設】&#10;一人当たり面積">
          <a:extLst>
            <a:ext uri="{FF2B5EF4-FFF2-40B4-BE49-F238E27FC236}">
              <a16:creationId xmlns:a16="http://schemas.microsoft.com/office/drawing/2014/main" id="{ABBB2944-334B-4C61-A1D5-D5B9748E2CAB}"/>
            </a:ext>
          </a:extLst>
        </xdr:cNvPr>
        <xdr:cNvSpPr txBox="1"/>
      </xdr:nvSpPr>
      <xdr:spPr>
        <a:xfrm>
          <a:off x="6737427" y="1454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64F6596-C361-4FAD-8513-6AF2616576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9D9C215-34D6-4803-BE8C-9E838D78E5F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CDC0A852-8435-4063-A4F3-F3239762E7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488F6CF-0E8F-4D69-8E00-597E2976EE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C77C695-2A23-462A-9D8C-A97C27AB30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AD1ADCC-88D1-491E-B35C-ECBD7BD10B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88BA6567-A7D0-4941-AABC-BCE6021F20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74904C0-AB7D-4935-B6EF-3431B635D09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8BDA22A0-5E61-4259-92D5-54372A444A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F18C8739-8121-4653-9824-8B1BA81E1B8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C3AD3750-8FA5-4576-B4C8-829F4984AE2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7488AD13-FC5B-491C-B5C4-3E17EC700F1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CC9A7C29-6D25-4F1B-907B-32CDCBFC836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29C094D1-AD4A-490A-AF00-1C01EC5B049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4D0994D0-19F2-4ECD-AE37-307F4396B63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EA574891-8065-4D1F-91F5-3045B9E4F0E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23CECF5-352B-4082-8C36-7CB6FBCF239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B237A74E-C798-4DEA-84F3-C0BF4C94574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8747D607-5066-446F-AD39-F7E0DC5C267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666DA120-286B-42A5-B93D-79C2D0F05D2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88876B0D-66B7-429E-90A2-35E5474150A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E2CD3DA5-2597-49D3-BAD8-344A0C74C1E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FE7BD123-B60A-4711-9266-2F33C4537BC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E77FB143-87BC-4B9A-82D7-BD9E49E03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D008EDD4-7E75-4F8B-8D7B-12A6CE9F773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23D8A6D6-6A3C-406F-B6FE-ABCF037EF756}"/>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2109C223-E3E5-4E02-BBB8-6A45765F156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75D90794-170D-4F68-AB37-2E8482A138E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A0A0FD7B-C1F4-4935-8A26-773CE4D13059}"/>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7" name="直線コネクタ 406">
          <a:extLst>
            <a:ext uri="{FF2B5EF4-FFF2-40B4-BE49-F238E27FC236}">
              <a16:creationId xmlns:a16="http://schemas.microsoft.com/office/drawing/2014/main" id="{3C9079CD-1E7B-4490-9A17-E0BCAA5C7297}"/>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C681B6E5-1CE3-4379-A14B-C3DBC311BC7F}"/>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9" name="フローチャート: 判断 408">
          <a:extLst>
            <a:ext uri="{FF2B5EF4-FFF2-40B4-BE49-F238E27FC236}">
              <a16:creationId xmlns:a16="http://schemas.microsoft.com/office/drawing/2014/main" id="{CD6FBF84-EF35-4D73-8DFB-A1162792CA17}"/>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410" name="フローチャート: 判断 409">
          <a:extLst>
            <a:ext uri="{FF2B5EF4-FFF2-40B4-BE49-F238E27FC236}">
              <a16:creationId xmlns:a16="http://schemas.microsoft.com/office/drawing/2014/main" id="{80FF84AF-8389-44DA-BBCC-053886A5889C}"/>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51526</xdr:rowOff>
    </xdr:from>
    <xdr:to>
      <xdr:col>15</xdr:col>
      <xdr:colOff>101600</xdr:colOff>
      <xdr:row>105</xdr:row>
      <xdr:rowOff>153126</xdr:rowOff>
    </xdr:to>
    <xdr:sp macro="" textlink="">
      <xdr:nvSpPr>
        <xdr:cNvPr id="411" name="フローチャート: 判断 410">
          <a:extLst>
            <a:ext uri="{FF2B5EF4-FFF2-40B4-BE49-F238E27FC236}">
              <a16:creationId xmlns:a16="http://schemas.microsoft.com/office/drawing/2014/main" id="{B51AC863-FADE-4148-A141-FA96E5ED1CF3}"/>
            </a:ext>
          </a:extLst>
        </xdr:cNvPr>
        <xdr:cNvSpPr/>
      </xdr:nvSpPr>
      <xdr:spPr>
        <a:xfrm>
          <a:off x="2857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13970</xdr:rowOff>
    </xdr:from>
    <xdr:to>
      <xdr:col>10</xdr:col>
      <xdr:colOff>165100</xdr:colOff>
      <xdr:row>105</xdr:row>
      <xdr:rowOff>115570</xdr:rowOff>
    </xdr:to>
    <xdr:sp macro="" textlink="">
      <xdr:nvSpPr>
        <xdr:cNvPr id="412" name="フローチャート: 判断 411">
          <a:extLst>
            <a:ext uri="{FF2B5EF4-FFF2-40B4-BE49-F238E27FC236}">
              <a16:creationId xmlns:a16="http://schemas.microsoft.com/office/drawing/2014/main" id="{B6EFB4DE-0D8C-4245-A70A-3799A892B486}"/>
            </a:ext>
          </a:extLst>
        </xdr:cNvPr>
        <xdr:cNvSpPr/>
      </xdr:nvSpPr>
      <xdr:spPr>
        <a:xfrm>
          <a:off x="196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10705</xdr:rowOff>
    </xdr:from>
    <xdr:to>
      <xdr:col>6</xdr:col>
      <xdr:colOff>38100</xdr:colOff>
      <xdr:row>105</xdr:row>
      <xdr:rowOff>112305</xdr:rowOff>
    </xdr:to>
    <xdr:sp macro="" textlink="">
      <xdr:nvSpPr>
        <xdr:cNvPr id="413" name="フローチャート: 判断 412">
          <a:extLst>
            <a:ext uri="{FF2B5EF4-FFF2-40B4-BE49-F238E27FC236}">
              <a16:creationId xmlns:a16="http://schemas.microsoft.com/office/drawing/2014/main" id="{676B765C-EDF6-4AB9-8179-5300857B3461}"/>
            </a:ext>
          </a:extLst>
        </xdr:cNvPr>
        <xdr:cNvSpPr/>
      </xdr:nvSpPr>
      <xdr:spPr>
        <a:xfrm>
          <a:off x="1079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93DFCCD-D7ED-40F0-A0D6-2AD9E7B3012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173D95B-5C09-42A7-BB9A-183368BF3AC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2B0F763-1D84-4E03-A8FF-D71EBA7D19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3691C6A-E1CC-41D8-9130-269857D0BA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DE57F0E-37F8-4C2C-823D-230D49E3FE3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125005</xdr:rowOff>
    </xdr:from>
    <xdr:to>
      <xdr:col>24</xdr:col>
      <xdr:colOff>114300</xdr:colOff>
      <xdr:row>107</xdr:row>
      <xdr:rowOff>55155</xdr:rowOff>
    </xdr:to>
    <xdr:sp macro="" textlink="">
      <xdr:nvSpPr>
        <xdr:cNvPr id="419" name="楕円 418">
          <a:extLst>
            <a:ext uri="{FF2B5EF4-FFF2-40B4-BE49-F238E27FC236}">
              <a16:creationId xmlns:a16="http://schemas.microsoft.com/office/drawing/2014/main" id="{F95413B8-D7E1-468B-B305-EA6823E5781E}"/>
            </a:ext>
          </a:extLst>
        </xdr:cNvPr>
        <xdr:cNvSpPr/>
      </xdr:nvSpPr>
      <xdr:spPr>
        <a:xfrm>
          <a:off x="45847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103432</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A0890EB7-FF0D-45D0-AE51-985DC57BCB69}"/>
            </a:ext>
          </a:extLst>
        </xdr:cNvPr>
        <xdr:cNvSpPr txBox="1"/>
      </xdr:nvSpPr>
      <xdr:spPr>
        <a:xfrm>
          <a:off x="4673600"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87449</xdr:rowOff>
    </xdr:from>
    <xdr:to>
      <xdr:col>20</xdr:col>
      <xdr:colOff>38100</xdr:colOff>
      <xdr:row>107</xdr:row>
      <xdr:rowOff>17599</xdr:rowOff>
    </xdr:to>
    <xdr:sp macro="" textlink="">
      <xdr:nvSpPr>
        <xdr:cNvPr id="421" name="楕円 420">
          <a:extLst>
            <a:ext uri="{FF2B5EF4-FFF2-40B4-BE49-F238E27FC236}">
              <a16:creationId xmlns:a16="http://schemas.microsoft.com/office/drawing/2014/main" id="{A9428751-0D74-473E-B8BD-9F3726D0A37A}"/>
            </a:ext>
          </a:extLst>
        </xdr:cNvPr>
        <xdr:cNvSpPr/>
      </xdr:nvSpPr>
      <xdr:spPr>
        <a:xfrm>
          <a:off x="3746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138249</xdr:rowOff>
    </xdr:from>
    <xdr:to>
      <xdr:col>24</xdr:col>
      <xdr:colOff>63500</xdr:colOff>
      <xdr:row>107</xdr:row>
      <xdr:rowOff>4355</xdr:rowOff>
    </xdr:to>
    <xdr:cxnSp macro="">
      <xdr:nvCxnSpPr>
        <xdr:cNvPr id="422" name="直線コネクタ 421">
          <a:extLst>
            <a:ext uri="{FF2B5EF4-FFF2-40B4-BE49-F238E27FC236}">
              <a16:creationId xmlns:a16="http://schemas.microsoft.com/office/drawing/2014/main" id="{9F72E238-0003-48FB-AFDC-775DAC5DEEEF}"/>
            </a:ext>
          </a:extLst>
        </xdr:cNvPr>
        <xdr:cNvCxnSpPr/>
      </xdr:nvCxnSpPr>
      <xdr:spPr>
        <a:xfrm>
          <a:off x="3797300" y="1831194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49893</xdr:rowOff>
    </xdr:from>
    <xdr:to>
      <xdr:col>15</xdr:col>
      <xdr:colOff>101600</xdr:colOff>
      <xdr:row>106</xdr:row>
      <xdr:rowOff>151493</xdr:rowOff>
    </xdr:to>
    <xdr:sp macro="" textlink="">
      <xdr:nvSpPr>
        <xdr:cNvPr id="423" name="楕円 422">
          <a:extLst>
            <a:ext uri="{FF2B5EF4-FFF2-40B4-BE49-F238E27FC236}">
              <a16:creationId xmlns:a16="http://schemas.microsoft.com/office/drawing/2014/main" id="{9B0F0E08-14F6-47D4-B3DD-3857692CF3AF}"/>
            </a:ext>
          </a:extLst>
        </xdr:cNvPr>
        <xdr:cNvSpPr/>
      </xdr:nvSpPr>
      <xdr:spPr>
        <a:xfrm>
          <a:off x="2857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100693</xdr:rowOff>
    </xdr:from>
    <xdr:to>
      <xdr:col>19</xdr:col>
      <xdr:colOff>177800</xdr:colOff>
      <xdr:row>106</xdr:row>
      <xdr:rowOff>138249</xdr:rowOff>
    </xdr:to>
    <xdr:cxnSp macro="">
      <xdr:nvCxnSpPr>
        <xdr:cNvPr id="424" name="直線コネクタ 423">
          <a:extLst>
            <a:ext uri="{FF2B5EF4-FFF2-40B4-BE49-F238E27FC236}">
              <a16:creationId xmlns:a16="http://schemas.microsoft.com/office/drawing/2014/main" id="{87ABA02D-886F-42AA-8783-74AFA11DC17D}"/>
            </a:ext>
          </a:extLst>
        </xdr:cNvPr>
        <xdr:cNvCxnSpPr/>
      </xdr:nvCxnSpPr>
      <xdr:spPr>
        <a:xfrm>
          <a:off x="2908300" y="182743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22134</xdr:rowOff>
    </xdr:from>
    <xdr:to>
      <xdr:col>10</xdr:col>
      <xdr:colOff>165100</xdr:colOff>
      <xdr:row>106</xdr:row>
      <xdr:rowOff>123734</xdr:rowOff>
    </xdr:to>
    <xdr:sp macro="" textlink="">
      <xdr:nvSpPr>
        <xdr:cNvPr id="425" name="楕円 424">
          <a:extLst>
            <a:ext uri="{FF2B5EF4-FFF2-40B4-BE49-F238E27FC236}">
              <a16:creationId xmlns:a16="http://schemas.microsoft.com/office/drawing/2014/main" id="{BCC5B646-BD17-450E-A637-213B90FC12F2}"/>
            </a:ext>
          </a:extLst>
        </xdr:cNvPr>
        <xdr:cNvSpPr/>
      </xdr:nvSpPr>
      <xdr:spPr>
        <a:xfrm>
          <a:off x="1968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72934</xdr:rowOff>
    </xdr:from>
    <xdr:to>
      <xdr:col>15</xdr:col>
      <xdr:colOff>50800</xdr:colOff>
      <xdr:row>106</xdr:row>
      <xdr:rowOff>100693</xdr:rowOff>
    </xdr:to>
    <xdr:cxnSp macro="">
      <xdr:nvCxnSpPr>
        <xdr:cNvPr id="426" name="直線コネクタ 425">
          <a:extLst>
            <a:ext uri="{FF2B5EF4-FFF2-40B4-BE49-F238E27FC236}">
              <a16:creationId xmlns:a16="http://schemas.microsoft.com/office/drawing/2014/main" id="{97F51F4A-85F5-446F-85EB-CB8AB70CBB51}"/>
            </a:ext>
          </a:extLst>
        </xdr:cNvPr>
        <xdr:cNvCxnSpPr/>
      </xdr:nvCxnSpPr>
      <xdr:spPr>
        <a:xfrm>
          <a:off x="2019300" y="182466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27" name="楕円 426">
          <a:extLst>
            <a:ext uri="{FF2B5EF4-FFF2-40B4-BE49-F238E27FC236}">
              <a16:creationId xmlns:a16="http://schemas.microsoft.com/office/drawing/2014/main" id="{C5CC33E0-31A7-4F83-B2C7-7748B0852C22}"/>
            </a:ext>
          </a:extLst>
        </xdr:cNvPr>
        <xdr:cNvSpPr/>
      </xdr:nvSpPr>
      <xdr:spPr>
        <a:xfrm>
          <a:off x="1079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35379</xdr:rowOff>
    </xdr:from>
    <xdr:to>
      <xdr:col>10</xdr:col>
      <xdr:colOff>114300</xdr:colOff>
      <xdr:row>106</xdr:row>
      <xdr:rowOff>72934</xdr:rowOff>
    </xdr:to>
    <xdr:cxnSp macro="">
      <xdr:nvCxnSpPr>
        <xdr:cNvPr id="428" name="直線コネクタ 427">
          <a:extLst>
            <a:ext uri="{FF2B5EF4-FFF2-40B4-BE49-F238E27FC236}">
              <a16:creationId xmlns:a16="http://schemas.microsoft.com/office/drawing/2014/main" id="{260B3D51-4824-41D5-A787-7D97BE54B5FE}"/>
            </a:ext>
          </a:extLst>
        </xdr:cNvPr>
        <xdr:cNvCxnSpPr/>
      </xdr:nvCxnSpPr>
      <xdr:spPr>
        <a:xfrm>
          <a:off x="1130300" y="182090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102706</xdr:rowOff>
    </xdr:from>
    <xdr:ext cx="405111" cy="259045"/>
    <xdr:sp macro="" textlink="">
      <xdr:nvSpPr>
        <xdr:cNvPr id="429" name="n_1aveValue【市民会館】&#10;有形固定資産減価償却率">
          <a:extLst>
            <a:ext uri="{FF2B5EF4-FFF2-40B4-BE49-F238E27FC236}">
              <a16:creationId xmlns:a16="http://schemas.microsoft.com/office/drawing/2014/main" id="{94A6DD66-D96B-4C87-9C26-B23F4C561418}"/>
            </a:ext>
          </a:extLst>
        </xdr:cNvPr>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169653</xdr:rowOff>
    </xdr:from>
    <xdr:ext cx="405111" cy="259045"/>
    <xdr:sp macro="" textlink="">
      <xdr:nvSpPr>
        <xdr:cNvPr id="430" name="n_2aveValue【市民会館】&#10;有形固定資産減価償却率">
          <a:extLst>
            <a:ext uri="{FF2B5EF4-FFF2-40B4-BE49-F238E27FC236}">
              <a16:creationId xmlns:a16="http://schemas.microsoft.com/office/drawing/2014/main" id="{B50571C3-C2A6-432A-8754-DDB9E5A7E994}"/>
            </a:ext>
          </a:extLst>
        </xdr:cNvPr>
        <xdr:cNvSpPr txBox="1"/>
      </xdr:nvSpPr>
      <xdr:spPr>
        <a:xfrm>
          <a:off x="2705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132097</xdr:rowOff>
    </xdr:from>
    <xdr:ext cx="405111" cy="259045"/>
    <xdr:sp macro="" textlink="">
      <xdr:nvSpPr>
        <xdr:cNvPr id="431" name="n_3aveValue【市民会館】&#10;有形固定資産減価償却率">
          <a:extLst>
            <a:ext uri="{FF2B5EF4-FFF2-40B4-BE49-F238E27FC236}">
              <a16:creationId xmlns:a16="http://schemas.microsoft.com/office/drawing/2014/main" id="{9159BB75-A779-477A-9CC5-B85811A6C629}"/>
            </a:ext>
          </a:extLst>
        </xdr:cNvPr>
        <xdr:cNvSpPr txBox="1"/>
      </xdr:nvSpPr>
      <xdr:spPr>
        <a:xfrm>
          <a:off x="1816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128832</xdr:rowOff>
    </xdr:from>
    <xdr:ext cx="405111" cy="259045"/>
    <xdr:sp macro="" textlink="">
      <xdr:nvSpPr>
        <xdr:cNvPr id="432" name="n_4aveValue【市民会館】&#10;有形固定資産減価償却率">
          <a:extLst>
            <a:ext uri="{FF2B5EF4-FFF2-40B4-BE49-F238E27FC236}">
              <a16:creationId xmlns:a16="http://schemas.microsoft.com/office/drawing/2014/main" id="{4D746806-6FA1-4611-9772-2B3D7322CE16}"/>
            </a:ext>
          </a:extLst>
        </xdr:cNvPr>
        <xdr:cNvSpPr txBox="1"/>
      </xdr:nvSpPr>
      <xdr:spPr>
        <a:xfrm>
          <a:off x="927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8726</xdr:rowOff>
    </xdr:from>
    <xdr:ext cx="405111" cy="259045"/>
    <xdr:sp macro="" textlink="">
      <xdr:nvSpPr>
        <xdr:cNvPr id="433" name="n_1mainValue【市民会館】&#10;有形固定資産減価償却率">
          <a:extLst>
            <a:ext uri="{FF2B5EF4-FFF2-40B4-BE49-F238E27FC236}">
              <a16:creationId xmlns:a16="http://schemas.microsoft.com/office/drawing/2014/main" id="{B0CC03BA-FAA3-42D5-959C-1B9584057318}"/>
            </a:ext>
          </a:extLst>
        </xdr:cNvPr>
        <xdr:cNvSpPr txBox="1"/>
      </xdr:nvSpPr>
      <xdr:spPr>
        <a:xfrm>
          <a:off x="35820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142620</xdr:rowOff>
    </xdr:from>
    <xdr:ext cx="405111" cy="259045"/>
    <xdr:sp macro="" textlink="">
      <xdr:nvSpPr>
        <xdr:cNvPr id="434" name="n_2mainValue【市民会館】&#10;有形固定資産減価償却率">
          <a:extLst>
            <a:ext uri="{FF2B5EF4-FFF2-40B4-BE49-F238E27FC236}">
              <a16:creationId xmlns:a16="http://schemas.microsoft.com/office/drawing/2014/main" id="{2F3AB2DE-AEFC-4598-9FA5-C379A0442FF6}"/>
            </a:ext>
          </a:extLst>
        </xdr:cNvPr>
        <xdr:cNvSpPr txBox="1"/>
      </xdr:nvSpPr>
      <xdr:spPr>
        <a:xfrm>
          <a:off x="2705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114861</xdr:rowOff>
    </xdr:from>
    <xdr:ext cx="405111" cy="259045"/>
    <xdr:sp macro="" textlink="">
      <xdr:nvSpPr>
        <xdr:cNvPr id="435" name="n_3mainValue【市民会館】&#10;有形固定資産減価償却率">
          <a:extLst>
            <a:ext uri="{FF2B5EF4-FFF2-40B4-BE49-F238E27FC236}">
              <a16:creationId xmlns:a16="http://schemas.microsoft.com/office/drawing/2014/main" id="{79A7F722-8ED0-4DBC-8EF8-DE017E81A589}"/>
            </a:ext>
          </a:extLst>
        </xdr:cNvPr>
        <xdr:cNvSpPr txBox="1"/>
      </xdr:nvSpPr>
      <xdr:spPr>
        <a:xfrm>
          <a:off x="1816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6" name="n_4mainValue【市民会館】&#10;有形固定資産減価償却率">
          <a:extLst>
            <a:ext uri="{FF2B5EF4-FFF2-40B4-BE49-F238E27FC236}">
              <a16:creationId xmlns:a16="http://schemas.microsoft.com/office/drawing/2014/main" id="{5A84AEA0-3C7D-4863-8D63-C40C7CABF406}"/>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18D0F80D-523E-46E2-B50D-735845588B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9F87D234-BB50-44D1-8A37-A0A2C5D02B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C7A27D4-97CE-40ED-9105-89BA997E33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3E0E140C-E27C-42C3-8605-B33251D3E2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14D7150-90BD-4581-83C7-2B42778493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C068675-179B-4043-A098-C3E12E9380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8A2B3422-BAE2-4EFC-BEC1-D87955D901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770BF2C8-0C70-454E-AAF2-9C6F13BA25E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ECEC12F4-1FBB-4296-9E55-C8B2E9209DA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5BEF46E-75D6-4C42-92C0-34AEE100160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83520157-01AE-4674-9FE5-FA263B7B0F8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DB9303CE-49F5-4878-8687-2E917A4D4FF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9C8F8416-7E3B-43F6-887D-88DF15D1774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10C5C7C9-6C39-41B9-A7C8-8134FC93523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4D2942A4-493A-451F-8FBF-928EB9E86B6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85095CE4-06E1-4A7F-8558-DA338E4D3BD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C5062044-6527-4BBA-B2E1-92EB8C4372B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F2CC6782-3540-478A-BED3-2ED3F32039D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462E12A8-0D08-44E3-9C19-32C9CA7C1D4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B2F43408-3EE2-494F-9922-190D120D19C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515F7F7-6D68-47F3-B26C-16295599A55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18CED4D2-3497-4FAD-B85A-B83B7F7FBB4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46FCB614-61D9-4341-BED3-F94B08733D2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1EE4A5DF-19F9-42EA-81BD-E0318C0755D8}"/>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B6B1711D-B2D8-4B7E-83EC-7AFE6B20FAB8}"/>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54C24403-B505-4143-90A7-1C1950C24CD6}"/>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463" name="【市民会館】&#10;一人当たり面積最大値テキスト">
          <a:extLst>
            <a:ext uri="{FF2B5EF4-FFF2-40B4-BE49-F238E27FC236}">
              <a16:creationId xmlns:a16="http://schemas.microsoft.com/office/drawing/2014/main" id="{FCFF7D3A-86BC-4301-9966-EC48C7036210}"/>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464" name="直線コネクタ 463">
          <a:extLst>
            <a:ext uri="{FF2B5EF4-FFF2-40B4-BE49-F238E27FC236}">
              <a16:creationId xmlns:a16="http://schemas.microsoft.com/office/drawing/2014/main" id="{21AB8FA3-1ABC-49D0-9D6D-918980781540}"/>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465" name="【市民会館】&#10;一人当たり面積平均値テキスト">
          <a:extLst>
            <a:ext uri="{FF2B5EF4-FFF2-40B4-BE49-F238E27FC236}">
              <a16:creationId xmlns:a16="http://schemas.microsoft.com/office/drawing/2014/main" id="{AC20A934-F9E7-44D8-9057-FB92CBCCD601}"/>
            </a:ext>
          </a:extLst>
        </xdr:cNvPr>
        <xdr:cNvSpPr txBox="1"/>
      </xdr:nvSpPr>
      <xdr:spPr>
        <a:xfrm>
          <a:off x="10515600" y="1816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66" name="フローチャート: 判断 465">
          <a:extLst>
            <a:ext uri="{FF2B5EF4-FFF2-40B4-BE49-F238E27FC236}">
              <a16:creationId xmlns:a16="http://schemas.microsoft.com/office/drawing/2014/main" id="{3AC154F8-9378-4DDE-99BC-7C2A82148C0B}"/>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467" name="フローチャート: 判断 466">
          <a:extLst>
            <a:ext uri="{FF2B5EF4-FFF2-40B4-BE49-F238E27FC236}">
              <a16:creationId xmlns:a16="http://schemas.microsoft.com/office/drawing/2014/main" id="{3286BB41-2907-4FFE-9459-C4CAFF1124A7}"/>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111506</xdr:rowOff>
    </xdr:from>
    <xdr:to>
      <xdr:col>46</xdr:col>
      <xdr:colOff>38100</xdr:colOff>
      <xdr:row>107</xdr:row>
      <xdr:rowOff>41656</xdr:rowOff>
    </xdr:to>
    <xdr:sp macro="" textlink="">
      <xdr:nvSpPr>
        <xdr:cNvPr id="468" name="フローチャート: 判断 467">
          <a:extLst>
            <a:ext uri="{FF2B5EF4-FFF2-40B4-BE49-F238E27FC236}">
              <a16:creationId xmlns:a16="http://schemas.microsoft.com/office/drawing/2014/main" id="{8B158835-3817-4C3F-83D5-292B859F5AE2}"/>
            </a:ext>
          </a:extLst>
        </xdr:cNvPr>
        <xdr:cNvSpPr/>
      </xdr:nvSpPr>
      <xdr:spPr>
        <a:xfrm>
          <a:off x="8699500" y="1828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69" name="フローチャート: 判断 468">
          <a:extLst>
            <a:ext uri="{FF2B5EF4-FFF2-40B4-BE49-F238E27FC236}">
              <a16:creationId xmlns:a16="http://schemas.microsoft.com/office/drawing/2014/main" id="{85FB5588-F3B7-4FD6-9908-1EE40608205D}"/>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167132</xdr:rowOff>
    </xdr:from>
    <xdr:to>
      <xdr:col>36</xdr:col>
      <xdr:colOff>165100</xdr:colOff>
      <xdr:row>107</xdr:row>
      <xdr:rowOff>97282</xdr:rowOff>
    </xdr:to>
    <xdr:sp macro="" textlink="">
      <xdr:nvSpPr>
        <xdr:cNvPr id="470" name="フローチャート: 判断 469">
          <a:extLst>
            <a:ext uri="{FF2B5EF4-FFF2-40B4-BE49-F238E27FC236}">
              <a16:creationId xmlns:a16="http://schemas.microsoft.com/office/drawing/2014/main" id="{7FF26815-FDE6-46A1-92EA-C3463229FF6A}"/>
            </a:ext>
          </a:extLst>
        </xdr:cNvPr>
        <xdr:cNvSpPr/>
      </xdr:nvSpPr>
      <xdr:spPr>
        <a:xfrm>
          <a:off x="6921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876BBEB-69A7-48D6-8FD8-9CD7B417FE3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EF46E18-8167-4C99-8C39-355809509D3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DDCFB4E-2E2E-4BCC-AAF1-02C8D551F38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5640749-7BF3-42BC-86ED-184FA22B3AC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6B25284-0F43-44FC-803D-68FF0D7247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156463</xdr:rowOff>
    </xdr:from>
    <xdr:to>
      <xdr:col>55</xdr:col>
      <xdr:colOff>50800</xdr:colOff>
      <xdr:row>107</xdr:row>
      <xdr:rowOff>86613</xdr:rowOff>
    </xdr:to>
    <xdr:sp macro="" textlink="">
      <xdr:nvSpPr>
        <xdr:cNvPr id="476" name="楕円 475">
          <a:extLst>
            <a:ext uri="{FF2B5EF4-FFF2-40B4-BE49-F238E27FC236}">
              <a16:creationId xmlns:a16="http://schemas.microsoft.com/office/drawing/2014/main" id="{39603D8F-1725-4C6C-8E57-A9DEDB364E8E}"/>
            </a:ext>
          </a:extLst>
        </xdr:cNvPr>
        <xdr:cNvSpPr/>
      </xdr:nvSpPr>
      <xdr:spPr>
        <a:xfrm>
          <a:off x="10426700" y="183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134890</xdr:rowOff>
    </xdr:from>
    <xdr:ext cx="469744" cy="259045"/>
    <xdr:sp macro="" textlink="">
      <xdr:nvSpPr>
        <xdr:cNvPr id="477" name="【市民会館】&#10;一人当たり面積該当値テキスト">
          <a:extLst>
            <a:ext uri="{FF2B5EF4-FFF2-40B4-BE49-F238E27FC236}">
              <a16:creationId xmlns:a16="http://schemas.microsoft.com/office/drawing/2014/main" id="{0A23C92C-8D02-4659-96AF-9E4B3B26A955}"/>
            </a:ext>
          </a:extLst>
        </xdr:cNvPr>
        <xdr:cNvSpPr txBox="1"/>
      </xdr:nvSpPr>
      <xdr:spPr>
        <a:xfrm>
          <a:off x="10515600" y="183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165608</xdr:rowOff>
    </xdr:from>
    <xdr:to>
      <xdr:col>50</xdr:col>
      <xdr:colOff>165100</xdr:colOff>
      <xdr:row>107</xdr:row>
      <xdr:rowOff>95758</xdr:rowOff>
    </xdr:to>
    <xdr:sp macro="" textlink="">
      <xdr:nvSpPr>
        <xdr:cNvPr id="478" name="楕円 477">
          <a:extLst>
            <a:ext uri="{FF2B5EF4-FFF2-40B4-BE49-F238E27FC236}">
              <a16:creationId xmlns:a16="http://schemas.microsoft.com/office/drawing/2014/main" id="{2E17739A-1C10-4797-AF4B-3F16A54C69B5}"/>
            </a:ext>
          </a:extLst>
        </xdr:cNvPr>
        <xdr:cNvSpPr/>
      </xdr:nvSpPr>
      <xdr:spPr>
        <a:xfrm>
          <a:off x="9588500" y="183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35813</xdr:rowOff>
    </xdr:from>
    <xdr:to>
      <xdr:col>55</xdr:col>
      <xdr:colOff>0</xdr:colOff>
      <xdr:row>107</xdr:row>
      <xdr:rowOff>44958</xdr:rowOff>
    </xdr:to>
    <xdr:cxnSp macro="">
      <xdr:nvCxnSpPr>
        <xdr:cNvPr id="479" name="直線コネクタ 478">
          <a:extLst>
            <a:ext uri="{FF2B5EF4-FFF2-40B4-BE49-F238E27FC236}">
              <a16:creationId xmlns:a16="http://schemas.microsoft.com/office/drawing/2014/main" id="{8F2545BB-83A6-414F-BB1C-4A565C2C5715}"/>
            </a:ext>
          </a:extLst>
        </xdr:cNvPr>
        <xdr:cNvCxnSpPr/>
      </xdr:nvCxnSpPr>
      <xdr:spPr>
        <a:xfrm flipV="1">
          <a:off x="9639300" y="183809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3302</xdr:rowOff>
    </xdr:from>
    <xdr:to>
      <xdr:col>46</xdr:col>
      <xdr:colOff>38100</xdr:colOff>
      <xdr:row>107</xdr:row>
      <xdr:rowOff>104902</xdr:rowOff>
    </xdr:to>
    <xdr:sp macro="" textlink="">
      <xdr:nvSpPr>
        <xdr:cNvPr id="480" name="楕円 479">
          <a:extLst>
            <a:ext uri="{FF2B5EF4-FFF2-40B4-BE49-F238E27FC236}">
              <a16:creationId xmlns:a16="http://schemas.microsoft.com/office/drawing/2014/main" id="{3ACD35B0-C771-4234-9132-E6B497C35BE8}"/>
            </a:ext>
          </a:extLst>
        </xdr:cNvPr>
        <xdr:cNvSpPr/>
      </xdr:nvSpPr>
      <xdr:spPr>
        <a:xfrm>
          <a:off x="8699500" y="183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44958</xdr:rowOff>
    </xdr:from>
    <xdr:to>
      <xdr:col>50</xdr:col>
      <xdr:colOff>114300</xdr:colOff>
      <xdr:row>107</xdr:row>
      <xdr:rowOff>54102</xdr:rowOff>
    </xdr:to>
    <xdr:cxnSp macro="">
      <xdr:nvCxnSpPr>
        <xdr:cNvPr id="481" name="直線コネクタ 480">
          <a:extLst>
            <a:ext uri="{FF2B5EF4-FFF2-40B4-BE49-F238E27FC236}">
              <a16:creationId xmlns:a16="http://schemas.microsoft.com/office/drawing/2014/main" id="{3CDD12A7-FB90-4909-83DC-CC5B2376F1AB}"/>
            </a:ext>
          </a:extLst>
        </xdr:cNvPr>
        <xdr:cNvCxnSpPr/>
      </xdr:nvCxnSpPr>
      <xdr:spPr>
        <a:xfrm flipV="1">
          <a:off x="8750300" y="18390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11685</xdr:rowOff>
    </xdr:from>
    <xdr:to>
      <xdr:col>41</xdr:col>
      <xdr:colOff>101600</xdr:colOff>
      <xdr:row>107</xdr:row>
      <xdr:rowOff>113285</xdr:rowOff>
    </xdr:to>
    <xdr:sp macro="" textlink="">
      <xdr:nvSpPr>
        <xdr:cNvPr id="482" name="楕円 481">
          <a:extLst>
            <a:ext uri="{FF2B5EF4-FFF2-40B4-BE49-F238E27FC236}">
              <a16:creationId xmlns:a16="http://schemas.microsoft.com/office/drawing/2014/main" id="{34312DE2-B496-46BA-891E-4B65523051D3}"/>
            </a:ext>
          </a:extLst>
        </xdr:cNvPr>
        <xdr:cNvSpPr/>
      </xdr:nvSpPr>
      <xdr:spPr>
        <a:xfrm>
          <a:off x="7810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54102</xdr:rowOff>
    </xdr:from>
    <xdr:to>
      <xdr:col>45</xdr:col>
      <xdr:colOff>177800</xdr:colOff>
      <xdr:row>107</xdr:row>
      <xdr:rowOff>62485</xdr:rowOff>
    </xdr:to>
    <xdr:cxnSp macro="">
      <xdr:nvCxnSpPr>
        <xdr:cNvPr id="483" name="直線コネクタ 482">
          <a:extLst>
            <a:ext uri="{FF2B5EF4-FFF2-40B4-BE49-F238E27FC236}">
              <a16:creationId xmlns:a16="http://schemas.microsoft.com/office/drawing/2014/main" id="{C00CD73B-7BEA-4A30-A10F-193E0CA7E36A}"/>
            </a:ext>
          </a:extLst>
        </xdr:cNvPr>
        <xdr:cNvCxnSpPr/>
      </xdr:nvCxnSpPr>
      <xdr:spPr>
        <a:xfrm flipV="1">
          <a:off x="7861300" y="18399252"/>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18542</xdr:rowOff>
    </xdr:from>
    <xdr:to>
      <xdr:col>36</xdr:col>
      <xdr:colOff>165100</xdr:colOff>
      <xdr:row>107</xdr:row>
      <xdr:rowOff>120142</xdr:rowOff>
    </xdr:to>
    <xdr:sp macro="" textlink="">
      <xdr:nvSpPr>
        <xdr:cNvPr id="484" name="楕円 483">
          <a:extLst>
            <a:ext uri="{FF2B5EF4-FFF2-40B4-BE49-F238E27FC236}">
              <a16:creationId xmlns:a16="http://schemas.microsoft.com/office/drawing/2014/main" id="{42471DA3-A7D3-42EF-9F9F-29BA4CC59FF5}"/>
            </a:ext>
          </a:extLst>
        </xdr:cNvPr>
        <xdr:cNvSpPr/>
      </xdr:nvSpPr>
      <xdr:spPr>
        <a:xfrm>
          <a:off x="6921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62485</xdr:rowOff>
    </xdr:from>
    <xdr:to>
      <xdr:col>41</xdr:col>
      <xdr:colOff>50800</xdr:colOff>
      <xdr:row>107</xdr:row>
      <xdr:rowOff>69342</xdr:rowOff>
    </xdr:to>
    <xdr:cxnSp macro="">
      <xdr:nvCxnSpPr>
        <xdr:cNvPr id="485" name="直線コネクタ 484">
          <a:extLst>
            <a:ext uri="{FF2B5EF4-FFF2-40B4-BE49-F238E27FC236}">
              <a16:creationId xmlns:a16="http://schemas.microsoft.com/office/drawing/2014/main" id="{0CA75BF4-03D5-47DD-855F-BA0880925AFF}"/>
            </a:ext>
          </a:extLst>
        </xdr:cNvPr>
        <xdr:cNvCxnSpPr/>
      </xdr:nvCxnSpPr>
      <xdr:spPr>
        <a:xfrm flipV="1">
          <a:off x="6972300" y="184076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486" name="n_1aveValue【市民会館】&#10;一人当たり面積">
          <a:extLst>
            <a:ext uri="{FF2B5EF4-FFF2-40B4-BE49-F238E27FC236}">
              <a16:creationId xmlns:a16="http://schemas.microsoft.com/office/drawing/2014/main" id="{0D90BE52-1D47-46F6-8352-37BAE1EDBD64}"/>
            </a:ext>
          </a:extLst>
        </xdr:cNvPr>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58183</xdr:rowOff>
    </xdr:from>
    <xdr:ext cx="469744" cy="259045"/>
    <xdr:sp macro="" textlink="">
      <xdr:nvSpPr>
        <xdr:cNvPr id="487" name="n_2aveValue【市民会館】&#10;一人当たり面積">
          <a:extLst>
            <a:ext uri="{FF2B5EF4-FFF2-40B4-BE49-F238E27FC236}">
              <a16:creationId xmlns:a16="http://schemas.microsoft.com/office/drawing/2014/main" id="{B7EE674D-F0F5-4C95-AD19-D6D515B4AE9A}"/>
            </a:ext>
          </a:extLst>
        </xdr:cNvPr>
        <xdr:cNvSpPr txBox="1"/>
      </xdr:nvSpPr>
      <xdr:spPr>
        <a:xfrm>
          <a:off x="8515427" y="180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8" name="n_3aveValue【市民会館】&#10;一人当たり面積">
          <a:extLst>
            <a:ext uri="{FF2B5EF4-FFF2-40B4-BE49-F238E27FC236}">
              <a16:creationId xmlns:a16="http://schemas.microsoft.com/office/drawing/2014/main" id="{AAABF202-C072-4599-BAC0-570830868399}"/>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113809</xdr:rowOff>
    </xdr:from>
    <xdr:ext cx="469744" cy="259045"/>
    <xdr:sp macro="" textlink="">
      <xdr:nvSpPr>
        <xdr:cNvPr id="489" name="n_4aveValue【市民会館】&#10;一人当たり面積">
          <a:extLst>
            <a:ext uri="{FF2B5EF4-FFF2-40B4-BE49-F238E27FC236}">
              <a16:creationId xmlns:a16="http://schemas.microsoft.com/office/drawing/2014/main" id="{03497B26-B3E1-4F32-9928-C56719E037EC}"/>
            </a:ext>
          </a:extLst>
        </xdr:cNvPr>
        <xdr:cNvSpPr txBox="1"/>
      </xdr:nvSpPr>
      <xdr:spPr>
        <a:xfrm>
          <a:off x="6737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86885</xdr:rowOff>
    </xdr:from>
    <xdr:ext cx="469744" cy="259045"/>
    <xdr:sp macro="" textlink="">
      <xdr:nvSpPr>
        <xdr:cNvPr id="490" name="n_1mainValue【市民会館】&#10;一人当たり面積">
          <a:extLst>
            <a:ext uri="{FF2B5EF4-FFF2-40B4-BE49-F238E27FC236}">
              <a16:creationId xmlns:a16="http://schemas.microsoft.com/office/drawing/2014/main" id="{4D71D092-6640-40AA-87DF-8EB874D35ECD}"/>
            </a:ext>
          </a:extLst>
        </xdr:cNvPr>
        <xdr:cNvSpPr txBox="1"/>
      </xdr:nvSpPr>
      <xdr:spPr>
        <a:xfrm>
          <a:off x="9391727" y="1843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96029</xdr:rowOff>
    </xdr:from>
    <xdr:ext cx="469744" cy="259045"/>
    <xdr:sp macro="" textlink="">
      <xdr:nvSpPr>
        <xdr:cNvPr id="491" name="n_2mainValue【市民会館】&#10;一人当たり面積">
          <a:extLst>
            <a:ext uri="{FF2B5EF4-FFF2-40B4-BE49-F238E27FC236}">
              <a16:creationId xmlns:a16="http://schemas.microsoft.com/office/drawing/2014/main" id="{C05FC6EE-CFFC-4AB2-9DAF-93A5A925F694}"/>
            </a:ext>
          </a:extLst>
        </xdr:cNvPr>
        <xdr:cNvSpPr txBox="1"/>
      </xdr:nvSpPr>
      <xdr:spPr>
        <a:xfrm>
          <a:off x="8515427"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104412</xdr:rowOff>
    </xdr:from>
    <xdr:ext cx="469744" cy="259045"/>
    <xdr:sp macro="" textlink="">
      <xdr:nvSpPr>
        <xdr:cNvPr id="492" name="n_3mainValue【市民会館】&#10;一人当たり面積">
          <a:extLst>
            <a:ext uri="{FF2B5EF4-FFF2-40B4-BE49-F238E27FC236}">
              <a16:creationId xmlns:a16="http://schemas.microsoft.com/office/drawing/2014/main" id="{6232AFA1-08AF-42CB-BFC4-FC3BCA7E2AF7}"/>
            </a:ext>
          </a:extLst>
        </xdr:cNvPr>
        <xdr:cNvSpPr txBox="1"/>
      </xdr:nvSpPr>
      <xdr:spPr>
        <a:xfrm>
          <a:off x="7626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111269</xdr:rowOff>
    </xdr:from>
    <xdr:ext cx="469744" cy="259045"/>
    <xdr:sp macro="" textlink="">
      <xdr:nvSpPr>
        <xdr:cNvPr id="493" name="n_4mainValue【市民会館】&#10;一人当たり面積">
          <a:extLst>
            <a:ext uri="{FF2B5EF4-FFF2-40B4-BE49-F238E27FC236}">
              <a16:creationId xmlns:a16="http://schemas.microsoft.com/office/drawing/2014/main" id="{196E737B-F165-476E-9840-7A2AA234F87F}"/>
            </a:ext>
          </a:extLst>
        </xdr:cNvPr>
        <xdr:cNvSpPr txBox="1"/>
      </xdr:nvSpPr>
      <xdr:spPr>
        <a:xfrm>
          <a:off x="6737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25DC8D27-F4E9-4272-B4FF-E7D77B1C45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6CE18C3-7209-4B03-85D3-4D4C01A6F55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03E388D-9762-414F-92F3-0225B10F63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A26E9E7A-F8FE-41DC-9A7A-796AC11500A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8E3B762F-F02A-4E4A-A069-F673A1352A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951F8CD-EC9E-4FF5-B63B-2085E5684F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F0A3EEF4-9FC7-4A17-83D9-629F11B8E5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848370C0-8E59-4B8E-838F-8EB410C3688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2213E5B0-1624-4C3E-BAC5-CACA2057B1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FE0A1A41-117D-4BFF-AD7A-DFE36E6458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2715AF4B-240D-4000-8854-80076485F5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D8B17F63-7EFE-4109-AD3A-D15D4499E4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14876AE1-660B-4BE1-9C45-3C532F6887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4843AEC0-3C2F-46AA-9CCA-41565039B7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EBECA52C-8C47-41C2-B645-4F73A3845A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863BD049-02CC-473D-A1AB-F1E571434BF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46D232BA-C121-4A95-A9C3-D49D78FB26B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8783B324-47E5-4872-9CDA-4E0387C430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B0269B82-7E8A-44E5-837D-84EDDEB59F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30066EB4-7940-4EA4-9F59-D26C04CAD6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C17F19A8-ECD7-4C73-8531-898D900397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B1F07814-B60B-4FB3-B6BB-6F03326268C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B41E491-41F8-414C-AE2E-64B5A0D71C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F9924F3-A696-4DE4-8A19-379718F5EF1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6B836434-DE53-4A19-A873-A35064762B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6C5ABE54-06BE-4583-ABDA-D2D4959D58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2C5A9537-345D-4D7B-90BB-2410D71293D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427CED85-F3A7-4701-A231-00237B458C7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0393748-7A21-41F9-9DA8-48EE7A11FCE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6E33D4CA-0498-4637-B070-96FA8B1D049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DB47EBD4-018C-4819-9CD8-87FDC5E34B1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36CE681E-A027-48FF-AD8C-82F8936824D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C40D5A92-7E36-424F-9C59-5199517FAA8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D6C06738-BAF5-4AAB-A51E-BA42E8475A2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93245C2E-8416-414B-A458-DBF6537D074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8C0778CA-D433-464B-AB84-4A97DC9F0C6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CC4BF14B-2188-4818-82E7-B1095DA0D7A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B46A5432-3F52-449B-AB92-E2CE60F7085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877D1794-C4ED-4DE7-A968-68F86B0E407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2D78E721-BD90-42A4-ACF7-05E300D277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5CF48A8F-388B-41F7-817D-8C56FBF2647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535" name="直線コネクタ 534">
          <a:extLst>
            <a:ext uri="{FF2B5EF4-FFF2-40B4-BE49-F238E27FC236}">
              <a16:creationId xmlns:a16="http://schemas.microsoft.com/office/drawing/2014/main" id="{4F33B1D2-DB77-4AF8-BC68-F4AE8BBAA776}"/>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0C3EC593-0F8A-4E68-B23F-CF84A43A7123}"/>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537" name="直線コネクタ 536">
          <a:extLst>
            <a:ext uri="{FF2B5EF4-FFF2-40B4-BE49-F238E27FC236}">
              <a16:creationId xmlns:a16="http://schemas.microsoft.com/office/drawing/2014/main" id="{5481E0D8-0FDC-4D6A-BAC0-E80248EA03E9}"/>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D4333BCE-9E00-41BB-B783-9C5B0C0607D9}"/>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39" name="直線コネクタ 538">
          <a:extLst>
            <a:ext uri="{FF2B5EF4-FFF2-40B4-BE49-F238E27FC236}">
              <a16:creationId xmlns:a16="http://schemas.microsoft.com/office/drawing/2014/main" id="{56F8A101-8C96-43AB-9BE6-784CD6C524BA}"/>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59D1600E-0174-4FD1-9801-729D8F5EC3F2}"/>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41" name="フローチャート: 判断 540">
          <a:extLst>
            <a:ext uri="{FF2B5EF4-FFF2-40B4-BE49-F238E27FC236}">
              <a16:creationId xmlns:a16="http://schemas.microsoft.com/office/drawing/2014/main" id="{1709C9CB-94D5-4DE6-85DC-C62737265238}"/>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42" name="フローチャート: 判断 541">
          <a:extLst>
            <a:ext uri="{FF2B5EF4-FFF2-40B4-BE49-F238E27FC236}">
              <a16:creationId xmlns:a16="http://schemas.microsoft.com/office/drawing/2014/main" id="{790E960E-0DEB-413B-88A0-0C7C11530578}"/>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138612</xdr:rowOff>
    </xdr:from>
    <xdr:to>
      <xdr:col>76</xdr:col>
      <xdr:colOff>165100</xdr:colOff>
      <xdr:row>60</xdr:row>
      <xdr:rowOff>68762</xdr:rowOff>
    </xdr:to>
    <xdr:sp macro="" textlink="">
      <xdr:nvSpPr>
        <xdr:cNvPr id="543" name="フローチャート: 判断 542">
          <a:extLst>
            <a:ext uri="{FF2B5EF4-FFF2-40B4-BE49-F238E27FC236}">
              <a16:creationId xmlns:a16="http://schemas.microsoft.com/office/drawing/2014/main" id="{67012692-3F68-42D1-88A1-9B29089AC262}"/>
            </a:ext>
          </a:extLst>
        </xdr:cNvPr>
        <xdr:cNvSpPr/>
      </xdr:nvSpPr>
      <xdr:spPr>
        <a:xfrm>
          <a:off x="145415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544" name="フローチャート: 判断 543">
          <a:extLst>
            <a:ext uri="{FF2B5EF4-FFF2-40B4-BE49-F238E27FC236}">
              <a16:creationId xmlns:a16="http://schemas.microsoft.com/office/drawing/2014/main" id="{1B06F2DE-10A2-49F1-875C-C999AAE3C3D7}"/>
            </a:ext>
          </a:extLst>
        </xdr:cNvPr>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5" name="フローチャート: 判断 544">
          <a:extLst>
            <a:ext uri="{FF2B5EF4-FFF2-40B4-BE49-F238E27FC236}">
              <a16:creationId xmlns:a16="http://schemas.microsoft.com/office/drawing/2014/main" id="{48B96072-6E40-4EDC-A23C-72FB4256AF22}"/>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58C42EA-E261-4BC7-9C62-B2554554082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356445B-4A41-422B-92FE-857C319D91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E980CDB-D74C-4A0A-82DB-EC18C0638E0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07F7896-65F8-4E68-AA8D-49786876CA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8980C28-5641-480A-9B33-E8FCD1D9C5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551" name="楕円 550">
          <a:extLst>
            <a:ext uri="{FF2B5EF4-FFF2-40B4-BE49-F238E27FC236}">
              <a16:creationId xmlns:a16="http://schemas.microsoft.com/office/drawing/2014/main" id="{812DD2DD-5975-453B-9E7D-F3F609E0B8D9}"/>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EA5BC27-17AC-4C6F-BDCA-20380F5B1C62}"/>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553" name="楕円 552">
          <a:extLst>
            <a:ext uri="{FF2B5EF4-FFF2-40B4-BE49-F238E27FC236}">
              <a16:creationId xmlns:a16="http://schemas.microsoft.com/office/drawing/2014/main" id="{500AC21D-26D2-4F45-9535-8DFCE01C28E1}"/>
            </a:ext>
          </a:extLst>
        </xdr:cNvPr>
        <xdr:cNvSpPr/>
      </xdr:nvSpPr>
      <xdr:spPr>
        <a:xfrm>
          <a:off x="1543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81643</xdr:rowOff>
    </xdr:from>
    <xdr:to>
      <xdr:col>85</xdr:col>
      <xdr:colOff>127000</xdr:colOff>
      <xdr:row>62</xdr:row>
      <xdr:rowOff>114300</xdr:rowOff>
    </xdr:to>
    <xdr:cxnSp macro="">
      <xdr:nvCxnSpPr>
        <xdr:cNvPr id="554" name="直線コネクタ 553">
          <a:extLst>
            <a:ext uri="{FF2B5EF4-FFF2-40B4-BE49-F238E27FC236}">
              <a16:creationId xmlns:a16="http://schemas.microsoft.com/office/drawing/2014/main" id="{5ED86C4D-FEA3-48D1-AED3-429B9712A242}"/>
            </a:ext>
          </a:extLst>
        </xdr:cNvPr>
        <xdr:cNvCxnSpPr/>
      </xdr:nvCxnSpPr>
      <xdr:spPr>
        <a:xfrm>
          <a:off x="15481300" y="1071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169635</xdr:rowOff>
    </xdr:from>
    <xdr:to>
      <xdr:col>76</xdr:col>
      <xdr:colOff>165100</xdr:colOff>
      <xdr:row>62</xdr:row>
      <xdr:rowOff>99785</xdr:rowOff>
    </xdr:to>
    <xdr:sp macro="" textlink="">
      <xdr:nvSpPr>
        <xdr:cNvPr id="555" name="楕円 554">
          <a:extLst>
            <a:ext uri="{FF2B5EF4-FFF2-40B4-BE49-F238E27FC236}">
              <a16:creationId xmlns:a16="http://schemas.microsoft.com/office/drawing/2014/main" id="{B6A5FEEF-7C77-48EA-9BEF-ACCFFE01F75C}"/>
            </a:ext>
          </a:extLst>
        </xdr:cNvPr>
        <xdr:cNvSpPr/>
      </xdr:nvSpPr>
      <xdr:spPr>
        <a:xfrm>
          <a:off x="14541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48985</xdr:rowOff>
    </xdr:from>
    <xdr:to>
      <xdr:col>81</xdr:col>
      <xdr:colOff>50800</xdr:colOff>
      <xdr:row>62</xdr:row>
      <xdr:rowOff>81643</xdr:rowOff>
    </xdr:to>
    <xdr:cxnSp macro="">
      <xdr:nvCxnSpPr>
        <xdr:cNvPr id="556" name="直線コネクタ 555">
          <a:extLst>
            <a:ext uri="{FF2B5EF4-FFF2-40B4-BE49-F238E27FC236}">
              <a16:creationId xmlns:a16="http://schemas.microsoft.com/office/drawing/2014/main" id="{9F444447-05AC-4A2F-975D-41169005288B}"/>
            </a:ext>
          </a:extLst>
        </xdr:cNvPr>
        <xdr:cNvCxnSpPr/>
      </xdr:nvCxnSpPr>
      <xdr:spPr>
        <a:xfrm>
          <a:off x="14592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136978</xdr:rowOff>
    </xdr:from>
    <xdr:to>
      <xdr:col>72</xdr:col>
      <xdr:colOff>38100</xdr:colOff>
      <xdr:row>62</xdr:row>
      <xdr:rowOff>67128</xdr:rowOff>
    </xdr:to>
    <xdr:sp macro="" textlink="">
      <xdr:nvSpPr>
        <xdr:cNvPr id="557" name="楕円 556">
          <a:extLst>
            <a:ext uri="{FF2B5EF4-FFF2-40B4-BE49-F238E27FC236}">
              <a16:creationId xmlns:a16="http://schemas.microsoft.com/office/drawing/2014/main" id="{93A556E6-665C-4259-85F2-23500B1B7E86}"/>
            </a:ext>
          </a:extLst>
        </xdr:cNvPr>
        <xdr:cNvSpPr/>
      </xdr:nvSpPr>
      <xdr:spPr>
        <a:xfrm>
          <a:off x="13652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xdr:rowOff>
    </xdr:from>
    <xdr:to>
      <xdr:col>76</xdr:col>
      <xdr:colOff>114300</xdr:colOff>
      <xdr:row>62</xdr:row>
      <xdr:rowOff>48985</xdr:rowOff>
    </xdr:to>
    <xdr:cxnSp macro="">
      <xdr:nvCxnSpPr>
        <xdr:cNvPr id="558" name="直線コネクタ 557">
          <a:extLst>
            <a:ext uri="{FF2B5EF4-FFF2-40B4-BE49-F238E27FC236}">
              <a16:creationId xmlns:a16="http://schemas.microsoft.com/office/drawing/2014/main" id="{A8FEC9F4-DB29-49A5-8E95-72D12C1160D8}"/>
            </a:ext>
          </a:extLst>
        </xdr:cNvPr>
        <xdr:cNvCxnSpPr/>
      </xdr:nvCxnSpPr>
      <xdr:spPr>
        <a:xfrm>
          <a:off x="13703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559" name="楕円 558">
          <a:extLst>
            <a:ext uri="{FF2B5EF4-FFF2-40B4-BE49-F238E27FC236}">
              <a16:creationId xmlns:a16="http://schemas.microsoft.com/office/drawing/2014/main" id="{000C2828-9966-41C1-B02B-200077528AB1}"/>
            </a:ext>
          </a:extLst>
        </xdr:cNvPr>
        <xdr:cNvSpPr/>
      </xdr:nvSpPr>
      <xdr:spPr>
        <a:xfrm>
          <a:off x="12763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155122</xdr:rowOff>
    </xdr:from>
    <xdr:to>
      <xdr:col>71</xdr:col>
      <xdr:colOff>177800</xdr:colOff>
      <xdr:row>62</xdr:row>
      <xdr:rowOff>16328</xdr:rowOff>
    </xdr:to>
    <xdr:cxnSp macro="">
      <xdr:nvCxnSpPr>
        <xdr:cNvPr id="560" name="直線コネクタ 559">
          <a:extLst>
            <a:ext uri="{FF2B5EF4-FFF2-40B4-BE49-F238E27FC236}">
              <a16:creationId xmlns:a16="http://schemas.microsoft.com/office/drawing/2014/main" id="{2E41308C-096F-4A63-AC61-507C09AF529B}"/>
            </a:ext>
          </a:extLst>
        </xdr:cNvPr>
        <xdr:cNvCxnSpPr/>
      </xdr:nvCxnSpPr>
      <xdr:spPr>
        <a:xfrm>
          <a:off x="12814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32D936CE-20FC-4998-A0A2-5AA0C440508F}"/>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85289</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DADA70B6-8612-4940-9C65-877FA4B95EE7}"/>
            </a:ext>
          </a:extLst>
        </xdr:cNvPr>
        <xdr:cNvSpPr txBox="1"/>
      </xdr:nvSpPr>
      <xdr:spPr>
        <a:xfrm>
          <a:off x="14389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EE588F2E-21C4-483D-AE28-0D4B11E71CCF}"/>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F777805B-A4DD-48B6-B13B-683E304E976C}"/>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1F51D1FC-EC51-4739-899B-AC2DE57CE305}"/>
            </a:ext>
          </a:extLst>
        </xdr:cNvPr>
        <xdr:cNvSpPr txBox="1"/>
      </xdr:nvSpPr>
      <xdr:spPr>
        <a:xfrm>
          <a:off x="15266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90912</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D24BC868-1FEB-41C6-8586-3D4222A4C397}"/>
            </a:ext>
          </a:extLst>
        </xdr:cNvPr>
        <xdr:cNvSpPr txBox="1"/>
      </xdr:nvSpPr>
      <xdr:spPr>
        <a:xfrm>
          <a:off x="14389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58255</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09416CC4-A5CC-4F3F-958D-A79B7A2783B9}"/>
            </a:ext>
          </a:extLst>
        </xdr:cNvPr>
        <xdr:cNvSpPr txBox="1"/>
      </xdr:nvSpPr>
      <xdr:spPr>
        <a:xfrm>
          <a:off x="13500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D9657BD9-404B-4477-ABAC-9DA5562ED052}"/>
            </a:ext>
          </a:extLst>
        </xdr:cNvPr>
        <xdr:cNvSpPr txBox="1"/>
      </xdr:nvSpPr>
      <xdr:spPr>
        <a:xfrm>
          <a:off x="12611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6BBB259D-E610-48CB-A9C4-C901EEA9461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3C27AEA7-D886-4D6F-8FA1-56D28A6450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5DFB7615-EA51-43CF-8019-1BD88C575F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4CFDE0A1-3484-4E95-970D-14488EA926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B67356DC-FDD7-4336-820A-8C84ADEBB2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B0A85769-8428-426D-98CA-1C1D87E9D21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34783831-1838-475C-BE82-F40132904F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1BC64C4E-CA35-443D-B2C1-FA084952CD3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9903600B-7D87-4731-A2AF-D03E2E5F57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9C3FCDF7-E3B8-4EBE-ACAA-F911E23042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D3EE25FE-29C8-479E-99B0-8E81DAA5D36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E76670EA-7FF4-4A26-AEAE-C0612837CAC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BD2E640E-406C-4D21-8A9E-AC647F6B1EE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DE47C5D-BFCE-499C-A655-06923EAE683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E87138C7-973D-46F9-994F-741A4C86657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632EECD2-49D0-4F37-B419-17FBD8DB10C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BF82B89A-2E8C-41C5-ADCF-F4F27109A31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EE384644-29A2-4DC7-A362-311DF5E202C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36EA4FA8-1F63-467D-9620-3DC79602D7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72F7835F-ADF8-4033-A32B-4C0509F4155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75BD30AC-9331-4932-97E0-35352C0EFFA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590" name="直線コネクタ 589">
          <a:extLst>
            <a:ext uri="{FF2B5EF4-FFF2-40B4-BE49-F238E27FC236}">
              <a16:creationId xmlns:a16="http://schemas.microsoft.com/office/drawing/2014/main" id="{5BD04552-7563-411D-957B-732697E348DF}"/>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C0099D9C-427E-49DE-92D3-2E59B0B356E4}"/>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92" name="直線コネクタ 591">
          <a:extLst>
            <a:ext uri="{FF2B5EF4-FFF2-40B4-BE49-F238E27FC236}">
              <a16:creationId xmlns:a16="http://schemas.microsoft.com/office/drawing/2014/main" id="{1F625672-29BB-4CA6-B862-A8FB28D418CC}"/>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3FC1BB4C-EB96-4F5A-98E9-E4B1EB2FC206}"/>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594" name="直線コネクタ 593">
          <a:extLst>
            <a:ext uri="{FF2B5EF4-FFF2-40B4-BE49-F238E27FC236}">
              <a16:creationId xmlns:a16="http://schemas.microsoft.com/office/drawing/2014/main" id="{81BEABD5-041E-4682-B64A-92829A7B7A13}"/>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ABFD7169-2B62-4CCB-B5C0-D842FEF44964}"/>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96" name="フローチャート: 判断 595">
          <a:extLst>
            <a:ext uri="{FF2B5EF4-FFF2-40B4-BE49-F238E27FC236}">
              <a16:creationId xmlns:a16="http://schemas.microsoft.com/office/drawing/2014/main" id="{2B5D041E-560A-4B80-A7BC-066C1A49F396}"/>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597" name="フローチャート: 判断 596">
          <a:extLst>
            <a:ext uri="{FF2B5EF4-FFF2-40B4-BE49-F238E27FC236}">
              <a16:creationId xmlns:a16="http://schemas.microsoft.com/office/drawing/2014/main" id="{C21B564D-7C76-4F9F-954F-3C42BA22DEB4}"/>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598" name="フローチャート: 判断 597">
          <a:extLst>
            <a:ext uri="{FF2B5EF4-FFF2-40B4-BE49-F238E27FC236}">
              <a16:creationId xmlns:a16="http://schemas.microsoft.com/office/drawing/2014/main" id="{006E6013-A8E9-47B4-BDF8-82C83B1A4A84}"/>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599" name="フローチャート: 判断 598">
          <a:extLst>
            <a:ext uri="{FF2B5EF4-FFF2-40B4-BE49-F238E27FC236}">
              <a16:creationId xmlns:a16="http://schemas.microsoft.com/office/drawing/2014/main" id="{521D24DD-9CB9-4D2A-BE64-40D4399181B4}"/>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600" name="フローチャート: 判断 599">
          <a:extLst>
            <a:ext uri="{FF2B5EF4-FFF2-40B4-BE49-F238E27FC236}">
              <a16:creationId xmlns:a16="http://schemas.microsoft.com/office/drawing/2014/main" id="{450A92B8-23ED-431F-BBCD-5F3FA5F317B7}"/>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B728313-D3ED-453F-B01F-E92830D006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64C820E-5A30-4E8A-BF65-AAAD71CB8E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24DC901-9C71-405B-9336-3BCBAE23A0B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52D4D93-4C70-4D63-9CF4-3BD04F181D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E106A42-102F-4500-BA96-AE3B2504FD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6" name="楕円 605">
          <a:extLst>
            <a:ext uri="{FF2B5EF4-FFF2-40B4-BE49-F238E27FC236}">
              <a16:creationId xmlns:a16="http://schemas.microsoft.com/office/drawing/2014/main" id="{4AB50A20-6FEF-4809-8E53-E2ADC726B35C}"/>
            </a:ext>
          </a:extLst>
        </xdr:cNvPr>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87432D42-269A-4B44-9B55-29C27608B9E4}"/>
            </a:ext>
          </a:extLst>
        </xdr:cNvPr>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08" name="楕円 607">
          <a:extLst>
            <a:ext uri="{FF2B5EF4-FFF2-40B4-BE49-F238E27FC236}">
              <a16:creationId xmlns:a16="http://schemas.microsoft.com/office/drawing/2014/main" id="{FAE9B54D-6B65-4C41-896B-815EEAD062BD}"/>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11430</xdr:rowOff>
    </xdr:to>
    <xdr:cxnSp macro="">
      <xdr:nvCxnSpPr>
        <xdr:cNvPr id="609" name="直線コネクタ 608">
          <a:extLst>
            <a:ext uri="{FF2B5EF4-FFF2-40B4-BE49-F238E27FC236}">
              <a16:creationId xmlns:a16="http://schemas.microsoft.com/office/drawing/2014/main" id="{33A5220C-F28E-4799-814F-66AFB9C08682}"/>
            </a:ext>
          </a:extLst>
        </xdr:cNvPr>
        <xdr:cNvCxnSpPr/>
      </xdr:nvCxnSpPr>
      <xdr:spPr>
        <a:xfrm flipV="1">
          <a:off x="21323300" y="1080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610" name="楕円 609">
          <a:extLst>
            <a:ext uri="{FF2B5EF4-FFF2-40B4-BE49-F238E27FC236}">
              <a16:creationId xmlns:a16="http://schemas.microsoft.com/office/drawing/2014/main" id="{576E87E1-7AC5-4576-BA8D-107E5BBD1F95}"/>
            </a:ext>
          </a:extLst>
        </xdr:cNvPr>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611" name="直線コネクタ 610">
          <a:extLst>
            <a:ext uri="{FF2B5EF4-FFF2-40B4-BE49-F238E27FC236}">
              <a16:creationId xmlns:a16="http://schemas.microsoft.com/office/drawing/2014/main" id="{F3214014-720D-4D08-9E4B-9725FC321BD5}"/>
            </a:ext>
          </a:extLst>
        </xdr:cNvPr>
        <xdr:cNvCxnSpPr/>
      </xdr:nvCxnSpPr>
      <xdr:spPr>
        <a:xfrm flipV="1">
          <a:off x="20434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612" name="楕円 611">
          <a:extLst>
            <a:ext uri="{FF2B5EF4-FFF2-40B4-BE49-F238E27FC236}">
              <a16:creationId xmlns:a16="http://schemas.microsoft.com/office/drawing/2014/main" id="{8727CB48-FC71-4A76-8F0E-D779D8299875}"/>
            </a:ext>
          </a:extLst>
        </xdr:cNvPr>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20574</xdr:rowOff>
    </xdr:to>
    <xdr:cxnSp macro="">
      <xdr:nvCxnSpPr>
        <xdr:cNvPr id="613" name="直線コネクタ 612">
          <a:extLst>
            <a:ext uri="{FF2B5EF4-FFF2-40B4-BE49-F238E27FC236}">
              <a16:creationId xmlns:a16="http://schemas.microsoft.com/office/drawing/2014/main" id="{E14CBEE0-F1B4-4AAF-977D-7A1237C1E6E3}"/>
            </a:ext>
          </a:extLst>
        </xdr:cNvPr>
        <xdr:cNvCxnSpPr/>
      </xdr:nvCxnSpPr>
      <xdr:spPr>
        <a:xfrm flipV="1">
          <a:off x="19545300" y="1081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614" name="楕円 613">
          <a:extLst>
            <a:ext uri="{FF2B5EF4-FFF2-40B4-BE49-F238E27FC236}">
              <a16:creationId xmlns:a16="http://schemas.microsoft.com/office/drawing/2014/main" id="{474ABDF7-FC52-42AF-A026-5A3A51943910}"/>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25146</xdr:rowOff>
    </xdr:to>
    <xdr:cxnSp macro="">
      <xdr:nvCxnSpPr>
        <xdr:cNvPr id="615" name="直線コネクタ 614">
          <a:extLst>
            <a:ext uri="{FF2B5EF4-FFF2-40B4-BE49-F238E27FC236}">
              <a16:creationId xmlns:a16="http://schemas.microsoft.com/office/drawing/2014/main" id="{F0EA0B1E-0151-474D-965F-DB669C178E0E}"/>
            </a:ext>
          </a:extLst>
        </xdr:cNvPr>
        <xdr:cNvCxnSpPr/>
      </xdr:nvCxnSpPr>
      <xdr:spPr>
        <a:xfrm flipV="1">
          <a:off x="18656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616" name="n_1aveValue【保健センター・保健所】&#10;一人当たり面積">
          <a:extLst>
            <a:ext uri="{FF2B5EF4-FFF2-40B4-BE49-F238E27FC236}">
              <a16:creationId xmlns:a16="http://schemas.microsoft.com/office/drawing/2014/main" id="{FFBB3FDF-2D55-4902-A213-EAD693B5792E}"/>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617" name="n_2aveValue【保健センター・保健所】&#10;一人当たり面積">
          <a:extLst>
            <a:ext uri="{FF2B5EF4-FFF2-40B4-BE49-F238E27FC236}">
              <a16:creationId xmlns:a16="http://schemas.microsoft.com/office/drawing/2014/main" id="{70796628-61DA-4A1C-B809-A296E6A79AA9}"/>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618" name="n_3aveValue【保健センター・保健所】&#10;一人当たり面積">
          <a:extLst>
            <a:ext uri="{FF2B5EF4-FFF2-40B4-BE49-F238E27FC236}">
              <a16:creationId xmlns:a16="http://schemas.microsoft.com/office/drawing/2014/main" id="{E66B7B9C-0E62-4742-9BD7-6103E0574575}"/>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619" name="n_4aveValue【保健センター・保健所】&#10;一人当たり面積">
          <a:extLst>
            <a:ext uri="{FF2B5EF4-FFF2-40B4-BE49-F238E27FC236}">
              <a16:creationId xmlns:a16="http://schemas.microsoft.com/office/drawing/2014/main" id="{C9B889F1-D13F-4E69-96E5-B797A9754D0E}"/>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20" name="n_1mainValue【保健センター・保健所】&#10;一人当たり面積">
          <a:extLst>
            <a:ext uri="{FF2B5EF4-FFF2-40B4-BE49-F238E27FC236}">
              <a16:creationId xmlns:a16="http://schemas.microsoft.com/office/drawing/2014/main" id="{B57A3B66-C791-4144-A5F9-7A83E7AD4704}"/>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621" name="n_2mainValue【保健センター・保健所】&#10;一人当たり面積">
          <a:extLst>
            <a:ext uri="{FF2B5EF4-FFF2-40B4-BE49-F238E27FC236}">
              <a16:creationId xmlns:a16="http://schemas.microsoft.com/office/drawing/2014/main" id="{BAD42510-D96B-4AA7-827D-C6C39DE83160}"/>
            </a:ext>
          </a:extLst>
        </xdr:cNvPr>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622" name="n_3mainValue【保健センター・保健所】&#10;一人当たり面積">
          <a:extLst>
            <a:ext uri="{FF2B5EF4-FFF2-40B4-BE49-F238E27FC236}">
              <a16:creationId xmlns:a16="http://schemas.microsoft.com/office/drawing/2014/main" id="{23CA85E8-39EE-40AA-BD14-BBB508F097C3}"/>
            </a:ext>
          </a:extLst>
        </xdr:cNvPr>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623" name="n_4mainValue【保健センター・保健所】&#10;一人当たり面積">
          <a:extLst>
            <a:ext uri="{FF2B5EF4-FFF2-40B4-BE49-F238E27FC236}">
              <a16:creationId xmlns:a16="http://schemas.microsoft.com/office/drawing/2014/main" id="{5F8F4DD4-761B-4649-8B30-3BBF7DFA9C2D}"/>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AEA5E63-67B7-422C-B78E-529DDB3496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12ECEFE-C393-4D64-B5F0-9C34E57E1C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F30761A6-1A6E-4BF1-9B6B-8DD25EE7D3C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38ED682A-A27B-476D-B177-AF87CC365D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357034CF-F318-4582-B083-952442A468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B0611856-2703-44AC-B269-635D36E14A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92F0FE0-CCCE-4200-AFB8-BF01BA8B93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C72BEB95-E2B6-4F0D-887A-0865C8D04F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BFCB792E-B4E7-41C2-839B-B5273C85CD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4EFD4287-0852-49B6-8A0E-2A3A16A134A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B5BC6115-2A46-4CA3-A42C-AE7F96C85A2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F1FB73D5-D3F4-4449-B3A5-90844DB8751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AA11BC74-514C-40E9-9D42-390955CF3FE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340E5BE1-9008-4CD7-83C1-28DCFBF3C62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D74E5FB8-EEBB-4587-AB9B-26708D70C7F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48B18193-335B-494D-BED8-61F9363B665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A5993384-B798-453B-B264-4F36A4C744C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88A464A0-D4ED-4628-B71E-73CFC336F15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93A3170C-14BC-4223-A247-48AA34080BB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9AB6CE38-FEEF-405D-9D06-6B8B3CEFF7F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C584C3E4-6CA8-4C6B-AF26-C1C36DAB12E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7511D5CB-033C-47E0-85DD-E497C8559BB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A377B8C0-45D1-4807-9C2B-B5358ECDC33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C57C2B34-73BF-472C-B1CC-48CBBDEAEC7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648" name="直線コネクタ 647">
          <a:extLst>
            <a:ext uri="{FF2B5EF4-FFF2-40B4-BE49-F238E27FC236}">
              <a16:creationId xmlns:a16="http://schemas.microsoft.com/office/drawing/2014/main" id="{4EC1305E-604A-4E12-8F99-11DB13D2287C}"/>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FF11FDE4-B92F-4189-B15C-A9836B55AE04}"/>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650" name="直線コネクタ 649">
          <a:extLst>
            <a:ext uri="{FF2B5EF4-FFF2-40B4-BE49-F238E27FC236}">
              <a16:creationId xmlns:a16="http://schemas.microsoft.com/office/drawing/2014/main" id="{746C8D44-6113-434C-9E6B-F62028302B2A}"/>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9DC5410E-D5F8-43B3-A8F2-E5EF2890C56C}"/>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652" name="直線コネクタ 651">
          <a:extLst>
            <a:ext uri="{FF2B5EF4-FFF2-40B4-BE49-F238E27FC236}">
              <a16:creationId xmlns:a16="http://schemas.microsoft.com/office/drawing/2014/main" id="{07546DFE-48D6-48D2-B25F-F0EAF581FD36}"/>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E66276B1-CC63-47A9-92E1-4516EE0149A6}"/>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54" name="フローチャート: 判断 653">
          <a:extLst>
            <a:ext uri="{FF2B5EF4-FFF2-40B4-BE49-F238E27FC236}">
              <a16:creationId xmlns:a16="http://schemas.microsoft.com/office/drawing/2014/main" id="{91790A47-4C0C-4E51-B463-7670B4BF15CA}"/>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655" name="フローチャート: 判断 654">
          <a:extLst>
            <a:ext uri="{FF2B5EF4-FFF2-40B4-BE49-F238E27FC236}">
              <a16:creationId xmlns:a16="http://schemas.microsoft.com/office/drawing/2014/main" id="{6C8F418F-395B-4B27-8D0F-6E555A60837B}"/>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656" name="フローチャート: 判断 655">
          <a:extLst>
            <a:ext uri="{FF2B5EF4-FFF2-40B4-BE49-F238E27FC236}">
              <a16:creationId xmlns:a16="http://schemas.microsoft.com/office/drawing/2014/main" id="{9C20C34C-D083-4C0F-BC23-8873AB5752A7}"/>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61595</xdr:rowOff>
    </xdr:from>
    <xdr:to>
      <xdr:col>72</xdr:col>
      <xdr:colOff>38100</xdr:colOff>
      <xdr:row>82</xdr:row>
      <xdr:rowOff>163195</xdr:rowOff>
    </xdr:to>
    <xdr:sp macro="" textlink="">
      <xdr:nvSpPr>
        <xdr:cNvPr id="657" name="フローチャート: 判断 656">
          <a:extLst>
            <a:ext uri="{FF2B5EF4-FFF2-40B4-BE49-F238E27FC236}">
              <a16:creationId xmlns:a16="http://schemas.microsoft.com/office/drawing/2014/main" id="{76E80CE4-413A-4BA6-8AB1-C797E9C75B16}"/>
            </a:ext>
          </a:extLst>
        </xdr:cNvPr>
        <xdr:cNvSpPr/>
      </xdr:nvSpPr>
      <xdr:spPr>
        <a:xfrm>
          <a:off x="13652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57786</xdr:rowOff>
    </xdr:from>
    <xdr:to>
      <xdr:col>67</xdr:col>
      <xdr:colOff>101600</xdr:colOff>
      <xdr:row>82</xdr:row>
      <xdr:rowOff>159386</xdr:rowOff>
    </xdr:to>
    <xdr:sp macro="" textlink="">
      <xdr:nvSpPr>
        <xdr:cNvPr id="658" name="フローチャート: 判断 657">
          <a:extLst>
            <a:ext uri="{FF2B5EF4-FFF2-40B4-BE49-F238E27FC236}">
              <a16:creationId xmlns:a16="http://schemas.microsoft.com/office/drawing/2014/main" id="{5425BDB1-97E1-47CE-93ED-7B026DBE7293}"/>
            </a:ext>
          </a:extLst>
        </xdr:cNvPr>
        <xdr:cNvSpPr/>
      </xdr:nvSpPr>
      <xdr:spPr>
        <a:xfrm>
          <a:off x="12763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0833EA4-DFCB-4243-AEF9-A8B7722DDE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6818CA9-C8AE-4721-B274-AE732229F60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FA993D6-CD0B-49E2-8EDB-5B4FD1FB701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D4935B1-75FD-457B-8524-4723E3EBCE3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C07C37A-E889-40EF-AA9C-3C832E32014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82550</xdr:rowOff>
    </xdr:from>
    <xdr:to>
      <xdr:col>85</xdr:col>
      <xdr:colOff>177800</xdr:colOff>
      <xdr:row>84</xdr:row>
      <xdr:rowOff>12700</xdr:rowOff>
    </xdr:to>
    <xdr:sp macro="" textlink="">
      <xdr:nvSpPr>
        <xdr:cNvPr id="664" name="楕円 663">
          <a:extLst>
            <a:ext uri="{FF2B5EF4-FFF2-40B4-BE49-F238E27FC236}">
              <a16:creationId xmlns:a16="http://schemas.microsoft.com/office/drawing/2014/main" id="{4EDB4480-C226-45DC-BF54-3E8572EEF30F}"/>
            </a:ext>
          </a:extLst>
        </xdr:cNvPr>
        <xdr:cNvSpPr/>
      </xdr:nvSpPr>
      <xdr:spPr>
        <a:xfrm>
          <a:off x="16268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60977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56380193-57A4-4EAC-B022-3771DB9F5055}"/>
            </a:ext>
          </a:extLst>
        </xdr:cNvPr>
        <xdr:cNvSpPr txBox="1"/>
      </xdr:nvSpPr>
      <xdr:spPr>
        <a:xfrm>
          <a:off x="16357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132080</xdr:rowOff>
    </xdr:from>
    <xdr:to>
      <xdr:col>81</xdr:col>
      <xdr:colOff>101600</xdr:colOff>
      <xdr:row>84</xdr:row>
      <xdr:rowOff>62230</xdr:rowOff>
    </xdr:to>
    <xdr:sp macro="" textlink="">
      <xdr:nvSpPr>
        <xdr:cNvPr id="666" name="楕円 665">
          <a:extLst>
            <a:ext uri="{FF2B5EF4-FFF2-40B4-BE49-F238E27FC236}">
              <a16:creationId xmlns:a16="http://schemas.microsoft.com/office/drawing/2014/main" id="{B47CDB8F-FB14-45C2-B8FB-C204D0CD9C24}"/>
            </a:ext>
          </a:extLst>
        </xdr:cNvPr>
        <xdr:cNvSpPr/>
      </xdr:nvSpPr>
      <xdr:spPr>
        <a:xfrm>
          <a:off x="15430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133350</xdr:rowOff>
    </xdr:from>
    <xdr:to>
      <xdr:col>85</xdr:col>
      <xdr:colOff>127000</xdr:colOff>
      <xdr:row>84</xdr:row>
      <xdr:rowOff>11430</xdr:rowOff>
    </xdr:to>
    <xdr:cxnSp macro="">
      <xdr:nvCxnSpPr>
        <xdr:cNvPr id="667" name="直線コネクタ 666">
          <a:extLst>
            <a:ext uri="{FF2B5EF4-FFF2-40B4-BE49-F238E27FC236}">
              <a16:creationId xmlns:a16="http://schemas.microsoft.com/office/drawing/2014/main" id="{0F5BC6D5-8E5A-4F7D-86BE-F052EB6686A8}"/>
            </a:ext>
          </a:extLst>
        </xdr:cNvPr>
        <xdr:cNvCxnSpPr/>
      </xdr:nvCxnSpPr>
      <xdr:spPr>
        <a:xfrm flipV="1">
          <a:off x="15481300" y="143637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668" name="楕円 667">
          <a:extLst>
            <a:ext uri="{FF2B5EF4-FFF2-40B4-BE49-F238E27FC236}">
              <a16:creationId xmlns:a16="http://schemas.microsoft.com/office/drawing/2014/main" id="{2D18ABCE-AF0A-484A-A53B-9B221C3271C1}"/>
            </a:ext>
          </a:extLst>
        </xdr:cNvPr>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84</xdr:row>
      <xdr:rowOff>11430</xdr:rowOff>
    </xdr:to>
    <xdr:cxnSp macro="">
      <xdr:nvCxnSpPr>
        <xdr:cNvPr id="669" name="直線コネクタ 668">
          <a:extLst>
            <a:ext uri="{FF2B5EF4-FFF2-40B4-BE49-F238E27FC236}">
              <a16:creationId xmlns:a16="http://schemas.microsoft.com/office/drawing/2014/main" id="{4482D951-F16B-465B-9838-2B581F6CF2A8}"/>
            </a:ext>
          </a:extLst>
        </xdr:cNvPr>
        <xdr:cNvCxnSpPr/>
      </xdr:nvCxnSpPr>
      <xdr:spPr>
        <a:xfrm>
          <a:off x="14592300" y="143598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107314</xdr:rowOff>
    </xdr:from>
    <xdr:to>
      <xdr:col>72</xdr:col>
      <xdr:colOff>38100</xdr:colOff>
      <xdr:row>84</xdr:row>
      <xdr:rowOff>37464</xdr:rowOff>
    </xdr:to>
    <xdr:sp macro="" textlink="">
      <xdr:nvSpPr>
        <xdr:cNvPr id="670" name="楕円 669">
          <a:extLst>
            <a:ext uri="{FF2B5EF4-FFF2-40B4-BE49-F238E27FC236}">
              <a16:creationId xmlns:a16="http://schemas.microsoft.com/office/drawing/2014/main" id="{3DED0620-4281-46D2-B2E0-A044FC7C8CA4}"/>
            </a:ext>
          </a:extLst>
        </xdr:cNvPr>
        <xdr:cNvSpPr/>
      </xdr:nvSpPr>
      <xdr:spPr>
        <a:xfrm>
          <a:off x="13652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83</xdr:row>
      <xdr:rowOff>158114</xdr:rowOff>
    </xdr:to>
    <xdr:cxnSp macro="">
      <xdr:nvCxnSpPr>
        <xdr:cNvPr id="671" name="直線コネクタ 670">
          <a:extLst>
            <a:ext uri="{FF2B5EF4-FFF2-40B4-BE49-F238E27FC236}">
              <a16:creationId xmlns:a16="http://schemas.microsoft.com/office/drawing/2014/main" id="{6862676A-CC14-4C6A-A897-F537890C1A6F}"/>
            </a:ext>
          </a:extLst>
        </xdr:cNvPr>
        <xdr:cNvCxnSpPr/>
      </xdr:nvCxnSpPr>
      <xdr:spPr>
        <a:xfrm flipV="1">
          <a:off x="13703300" y="143598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61595</xdr:rowOff>
    </xdr:from>
    <xdr:to>
      <xdr:col>67</xdr:col>
      <xdr:colOff>101600</xdr:colOff>
      <xdr:row>83</xdr:row>
      <xdr:rowOff>163195</xdr:rowOff>
    </xdr:to>
    <xdr:sp macro="" textlink="">
      <xdr:nvSpPr>
        <xdr:cNvPr id="672" name="楕円 671">
          <a:extLst>
            <a:ext uri="{FF2B5EF4-FFF2-40B4-BE49-F238E27FC236}">
              <a16:creationId xmlns:a16="http://schemas.microsoft.com/office/drawing/2014/main" id="{B448478B-185E-4F10-A349-DB27D40E3856}"/>
            </a:ext>
          </a:extLst>
        </xdr:cNvPr>
        <xdr:cNvSpPr/>
      </xdr:nvSpPr>
      <xdr:spPr>
        <a:xfrm>
          <a:off x="12763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112395</xdr:rowOff>
    </xdr:from>
    <xdr:to>
      <xdr:col>71</xdr:col>
      <xdr:colOff>177800</xdr:colOff>
      <xdr:row>83</xdr:row>
      <xdr:rowOff>158114</xdr:rowOff>
    </xdr:to>
    <xdr:cxnSp macro="">
      <xdr:nvCxnSpPr>
        <xdr:cNvPr id="673" name="直線コネクタ 672">
          <a:extLst>
            <a:ext uri="{FF2B5EF4-FFF2-40B4-BE49-F238E27FC236}">
              <a16:creationId xmlns:a16="http://schemas.microsoft.com/office/drawing/2014/main" id="{DBC62577-9440-4212-BBF5-C2EB46E8D68A}"/>
            </a:ext>
          </a:extLst>
        </xdr:cNvPr>
        <xdr:cNvCxnSpPr/>
      </xdr:nvCxnSpPr>
      <xdr:spPr>
        <a:xfrm>
          <a:off x="12814300" y="143427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674" name="n_1aveValue【消防施設】&#10;有形固定資産減価償却率">
          <a:extLst>
            <a:ext uri="{FF2B5EF4-FFF2-40B4-BE49-F238E27FC236}">
              <a16:creationId xmlns:a16="http://schemas.microsoft.com/office/drawing/2014/main" id="{D555448F-0203-426F-B7C4-E7E9D9BDEBB8}"/>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675" name="n_2aveValue【消防施設】&#10;有形固定資産減価償却率">
          <a:extLst>
            <a:ext uri="{FF2B5EF4-FFF2-40B4-BE49-F238E27FC236}">
              <a16:creationId xmlns:a16="http://schemas.microsoft.com/office/drawing/2014/main" id="{650FA9C5-9BA2-46D4-B400-853F068993F6}"/>
            </a:ext>
          </a:extLst>
        </xdr:cNvPr>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8272</xdr:rowOff>
    </xdr:from>
    <xdr:ext cx="405111" cy="259045"/>
    <xdr:sp macro="" textlink="">
      <xdr:nvSpPr>
        <xdr:cNvPr id="676" name="n_3aveValue【消防施設】&#10;有形固定資産減価償却率">
          <a:extLst>
            <a:ext uri="{FF2B5EF4-FFF2-40B4-BE49-F238E27FC236}">
              <a16:creationId xmlns:a16="http://schemas.microsoft.com/office/drawing/2014/main" id="{8D05A581-E944-4E6A-973D-285CC1DF0C94}"/>
            </a:ext>
          </a:extLst>
        </xdr:cNvPr>
        <xdr:cNvSpPr txBox="1"/>
      </xdr:nvSpPr>
      <xdr:spPr>
        <a:xfrm>
          <a:off x="13500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4463</xdr:rowOff>
    </xdr:from>
    <xdr:ext cx="405111" cy="259045"/>
    <xdr:sp macro="" textlink="">
      <xdr:nvSpPr>
        <xdr:cNvPr id="677" name="n_4aveValue【消防施設】&#10;有形固定資産減価償却率">
          <a:extLst>
            <a:ext uri="{FF2B5EF4-FFF2-40B4-BE49-F238E27FC236}">
              <a16:creationId xmlns:a16="http://schemas.microsoft.com/office/drawing/2014/main" id="{50229AEC-838B-40B8-A49B-E3D31664B216}"/>
            </a:ext>
          </a:extLst>
        </xdr:cNvPr>
        <xdr:cNvSpPr txBox="1"/>
      </xdr:nvSpPr>
      <xdr:spPr>
        <a:xfrm>
          <a:off x="12611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53357</xdr:rowOff>
    </xdr:from>
    <xdr:ext cx="405111" cy="259045"/>
    <xdr:sp macro="" textlink="">
      <xdr:nvSpPr>
        <xdr:cNvPr id="678" name="n_1mainValue【消防施設】&#10;有形固定資産減価償却率">
          <a:extLst>
            <a:ext uri="{FF2B5EF4-FFF2-40B4-BE49-F238E27FC236}">
              <a16:creationId xmlns:a16="http://schemas.microsoft.com/office/drawing/2014/main" id="{BBC17B8E-2220-4E30-8D13-3DECF1200A1F}"/>
            </a:ext>
          </a:extLst>
        </xdr:cNvPr>
        <xdr:cNvSpPr txBox="1"/>
      </xdr:nvSpPr>
      <xdr:spPr>
        <a:xfrm>
          <a:off x="152660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679" name="n_2mainValue【消防施設】&#10;有形固定資産減価償却率">
          <a:extLst>
            <a:ext uri="{FF2B5EF4-FFF2-40B4-BE49-F238E27FC236}">
              <a16:creationId xmlns:a16="http://schemas.microsoft.com/office/drawing/2014/main" id="{302B66F8-7146-4760-A7BB-CF194DCC8F91}"/>
            </a:ext>
          </a:extLst>
        </xdr:cNvPr>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28591</xdr:rowOff>
    </xdr:from>
    <xdr:ext cx="405111" cy="259045"/>
    <xdr:sp macro="" textlink="">
      <xdr:nvSpPr>
        <xdr:cNvPr id="680" name="n_3mainValue【消防施設】&#10;有形固定資産減価償却率">
          <a:extLst>
            <a:ext uri="{FF2B5EF4-FFF2-40B4-BE49-F238E27FC236}">
              <a16:creationId xmlns:a16="http://schemas.microsoft.com/office/drawing/2014/main" id="{03A57914-1865-4732-ACCC-4662B8107D1F}"/>
            </a:ext>
          </a:extLst>
        </xdr:cNvPr>
        <xdr:cNvSpPr txBox="1"/>
      </xdr:nvSpPr>
      <xdr:spPr>
        <a:xfrm>
          <a:off x="13500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154322</xdr:rowOff>
    </xdr:from>
    <xdr:ext cx="405111" cy="259045"/>
    <xdr:sp macro="" textlink="">
      <xdr:nvSpPr>
        <xdr:cNvPr id="681" name="n_4mainValue【消防施設】&#10;有形固定資産減価償却率">
          <a:extLst>
            <a:ext uri="{FF2B5EF4-FFF2-40B4-BE49-F238E27FC236}">
              <a16:creationId xmlns:a16="http://schemas.microsoft.com/office/drawing/2014/main" id="{DF4E8B53-12A3-4AB7-9AAB-F99023E9A9EA}"/>
            </a:ext>
          </a:extLst>
        </xdr:cNvPr>
        <xdr:cNvSpPr txBox="1"/>
      </xdr:nvSpPr>
      <xdr:spPr>
        <a:xfrm>
          <a:off x="12611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CAD4C432-48CE-4497-AC9E-F81D121B7B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2761C1AE-4859-4678-A253-ECF47B1F77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8C472B47-B67F-41FE-81CD-270816E762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BE39E9FB-7031-4D05-ACC9-31C55479A4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77720134-ED6B-408B-BC79-D8691B8BF57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19FD1A71-4FB2-48BE-B339-2B9FB57BE7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1AAD3334-A625-4415-95C1-55A357E980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20838AC0-FD1A-4ACA-8BC8-67FF2D200E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DE9E37ED-8C56-4873-BA81-6B2C9A46E3A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C2043037-E7BD-450F-9492-DB7ADBA9EEE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8C965B28-AEC1-45A8-BF3A-009031B0F50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BF23C5B2-8374-4764-B04C-E3402FA3E29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0860E28B-6265-497D-B759-7B81ED2F898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074222F7-15BA-40CA-BF1F-038E6C68127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C8933E5A-4583-4465-8F8C-2606DDB9F24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122D2E41-1450-4C4F-9515-008B13DAF18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F4057BE4-AA08-4FDC-AF5F-315B8B0EAAD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F69F8ACE-B5D9-408D-872A-4C15F721A99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BDEAA24F-1307-45C9-8D68-B4C8919DA1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151625DC-3CDE-43B4-BD4B-346F850970B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9CAD81F3-6A1E-4EB2-9ED4-6952B68855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703" name="直線コネクタ 702">
          <a:extLst>
            <a:ext uri="{FF2B5EF4-FFF2-40B4-BE49-F238E27FC236}">
              <a16:creationId xmlns:a16="http://schemas.microsoft.com/office/drawing/2014/main" id="{7A90DBE3-698B-4A1B-AE5C-0B2F228D331A}"/>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704" name="【消防施設】&#10;一人当たり面積最小値テキスト">
          <a:extLst>
            <a:ext uri="{FF2B5EF4-FFF2-40B4-BE49-F238E27FC236}">
              <a16:creationId xmlns:a16="http://schemas.microsoft.com/office/drawing/2014/main" id="{47E62F54-BCB7-4771-898F-E16C6A4BDD9A}"/>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705" name="直線コネクタ 704">
          <a:extLst>
            <a:ext uri="{FF2B5EF4-FFF2-40B4-BE49-F238E27FC236}">
              <a16:creationId xmlns:a16="http://schemas.microsoft.com/office/drawing/2014/main" id="{D9CCB2CC-C979-458E-96D9-E34582A43E2D}"/>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706" name="【消防施設】&#10;一人当たり面積最大値テキスト">
          <a:extLst>
            <a:ext uri="{FF2B5EF4-FFF2-40B4-BE49-F238E27FC236}">
              <a16:creationId xmlns:a16="http://schemas.microsoft.com/office/drawing/2014/main" id="{D49EBAB1-9AE1-49FF-894F-252633945633}"/>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707" name="直線コネクタ 706">
          <a:extLst>
            <a:ext uri="{FF2B5EF4-FFF2-40B4-BE49-F238E27FC236}">
              <a16:creationId xmlns:a16="http://schemas.microsoft.com/office/drawing/2014/main" id="{2492593E-276A-4828-BF92-ADEF2CCFC5C6}"/>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708" name="【消防施設】&#10;一人当たり面積平均値テキスト">
          <a:extLst>
            <a:ext uri="{FF2B5EF4-FFF2-40B4-BE49-F238E27FC236}">
              <a16:creationId xmlns:a16="http://schemas.microsoft.com/office/drawing/2014/main" id="{ADB618E4-686F-46A1-B705-0EC455FE0CD3}"/>
            </a:ext>
          </a:extLst>
        </xdr:cNvPr>
        <xdr:cNvSpPr txBox="1"/>
      </xdr:nvSpPr>
      <xdr:spPr>
        <a:xfrm>
          <a:off x="22199600" y="1460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709" name="フローチャート: 判断 708">
          <a:extLst>
            <a:ext uri="{FF2B5EF4-FFF2-40B4-BE49-F238E27FC236}">
              <a16:creationId xmlns:a16="http://schemas.microsoft.com/office/drawing/2014/main" id="{CB5EE740-F20C-41FF-90D8-7545E749386F}"/>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710" name="フローチャート: 判断 709">
          <a:extLst>
            <a:ext uri="{FF2B5EF4-FFF2-40B4-BE49-F238E27FC236}">
              <a16:creationId xmlns:a16="http://schemas.microsoft.com/office/drawing/2014/main" id="{F6EF060C-1EA8-4AD4-847C-28641BE84EDC}"/>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56338</xdr:rowOff>
    </xdr:from>
    <xdr:to>
      <xdr:col>107</xdr:col>
      <xdr:colOff>101600</xdr:colOff>
      <xdr:row>85</xdr:row>
      <xdr:rowOff>157938</xdr:rowOff>
    </xdr:to>
    <xdr:sp macro="" textlink="">
      <xdr:nvSpPr>
        <xdr:cNvPr id="711" name="フローチャート: 判断 710">
          <a:extLst>
            <a:ext uri="{FF2B5EF4-FFF2-40B4-BE49-F238E27FC236}">
              <a16:creationId xmlns:a16="http://schemas.microsoft.com/office/drawing/2014/main" id="{01A4D550-A18C-4E36-A90A-DD7F0D142560}"/>
            </a:ext>
          </a:extLst>
        </xdr:cNvPr>
        <xdr:cNvSpPr/>
      </xdr:nvSpPr>
      <xdr:spPr>
        <a:xfrm>
          <a:off x="20383500" y="146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58623</xdr:rowOff>
    </xdr:from>
    <xdr:to>
      <xdr:col>102</xdr:col>
      <xdr:colOff>165100</xdr:colOff>
      <xdr:row>85</xdr:row>
      <xdr:rowOff>160223</xdr:rowOff>
    </xdr:to>
    <xdr:sp macro="" textlink="">
      <xdr:nvSpPr>
        <xdr:cNvPr id="712" name="フローチャート: 判断 711">
          <a:extLst>
            <a:ext uri="{FF2B5EF4-FFF2-40B4-BE49-F238E27FC236}">
              <a16:creationId xmlns:a16="http://schemas.microsoft.com/office/drawing/2014/main" id="{E1B8EB48-CC17-4C30-A41C-177DAA492BCF}"/>
            </a:ext>
          </a:extLst>
        </xdr:cNvPr>
        <xdr:cNvSpPr/>
      </xdr:nvSpPr>
      <xdr:spPr>
        <a:xfrm>
          <a:off x="19494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61367</xdr:rowOff>
    </xdr:from>
    <xdr:to>
      <xdr:col>98</xdr:col>
      <xdr:colOff>38100</xdr:colOff>
      <xdr:row>85</xdr:row>
      <xdr:rowOff>162967</xdr:rowOff>
    </xdr:to>
    <xdr:sp macro="" textlink="">
      <xdr:nvSpPr>
        <xdr:cNvPr id="713" name="フローチャート: 判断 712">
          <a:extLst>
            <a:ext uri="{FF2B5EF4-FFF2-40B4-BE49-F238E27FC236}">
              <a16:creationId xmlns:a16="http://schemas.microsoft.com/office/drawing/2014/main" id="{557A5F3D-136D-4089-BACE-3618868F6FF4}"/>
            </a:ext>
          </a:extLst>
        </xdr:cNvPr>
        <xdr:cNvSpPr/>
      </xdr:nvSpPr>
      <xdr:spPr>
        <a:xfrm>
          <a:off x="18605500" y="1463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841325C-6E16-4E75-A934-6C0DB0EFCA6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90BB841-3645-48B9-B3CB-EBC2A0941E9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2A907F7-06FE-4B18-AE52-1E1D0E5B674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0D99BA9-CA6C-412C-B73D-F33A971CFC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3288FF2-B49F-4A30-AF24-5F92F294DC3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9246</xdr:rowOff>
    </xdr:from>
    <xdr:to>
      <xdr:col>116</xdr:col>
      <xdr:colOff>114300</xdr:colOff>
      <xdr:row>85</xdr:row>
      <xdr:rowOff>110846</xdr:rowOff>
    </xdr:to>
    <xdr:sp macro="" textlink="">
      <xdr:nvSpPr>
        <xdr:cNvPr id="719" name="楕円 718">
          <a:extLst>
            <a:ext uri="{FF2B5EF4-FFF2-40B4-BE49-F238E27FC236}">
              <a16:creationId xmlns:a16="http://schemas.microsoft.com/office/drawing/2014/main" id="{D59020D2-09DF-417E-B949-5CAE08234F74}"/>
            </a:ext>
          </a:extLst>
        </xdr:cNvPr>
        <xdr:cNvSpPr/>
      </xdr:nvSpPr>
      <xdr:spPr>
        <a:xfrm>
          <a:off x="22110700" y="1458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32123</xdr:rowOff>
    </xdr:from>
    <xdr:ext cx="469744" cy="259045"/>
    <xdr:sp macro="" textlink="">
      <xdr:nvSpPr>
        <xdr:cNvPr id="720" name="【消防施設】&#10;一人当たり面積該当値テキスト">
          <a:extLst>
            <a:ext uri="{FF2B5EF4-FFF2-40B4-BE49-F238E27FC236}">
              <a16:creationId xmlns:a16="http://schemas.microsoft.com/office/drawing/2014/main" id="{B1B79131-CBA1-4049-A534-7BDCFAA29556}"/>
            </a:ext>
          </a:extLst>
        </xdr:cNvPr>
        <xdr:cNvSpPr txBox="1"/>
      </xdr:nvSpPr>
      <xdr:spPr>
        <a:xfrm>
          <a:off x="22199600" y="1443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17475</xdr:rowOff>
    </xdr:from>
    <xdr:to>
      <xdr:col>112</xdr:col>
      <xdr:colOff>38100</xdr:colOff>
      <xdr:row>85</xdr:row>
      <xdr:rowOff>119075</xdr:rowOff>
    </xdr:to>
    <xdr:sp macro="" textlink="">
      <xdr:nvSpPr>
        <xdr:cNvPr id="721" name="楕円 720">
          <a:extLst>
            <a:ext uri="{FF2B5EF4-FFF2-40B4-BE49-F238E27FC236}">
              <a16:creationId xmlns:a16="http://schemas.microsoft.com/office/drawing/2014/main" id="{ACECFA4A-C1AF-43CB-8DC3-350DAF25A335}"/>
            </a:ext>
          </a:extLst>
        </xdr:cNvPr>
        <xdr:cNvSpPr/>
      </xdr:nvSpPr>
      <xdr:spPr>
        <a:xfrm>
          <a:off x="21272500" y="145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60046</xdr:rowOff>
    </xdr:from>
    <xdr:to>
      <xdr:col>116</xdr:col>
      <xdr:colOff>63500</xdr:colOff>
      <xdr:row>85</xdr:row>
      <xdr:rowOff>68275</xdr:rowOff>
    </xdr:to>
    <xdr:cxnSp macro="">
      <xdr:nvCxnSpPr>
        <xdr:cNvPr id="722" name="直線コネクタ 721">
          <a:extLst>
            <a:ext uri="{FF2B5EF4-FFF2-40B4-BE49-F238E27FC236}">
              <a16:creationId xmlns:a16="http://schemas.microsoft.com/office/drawing/2014/main" id="{BFECB6D0-8D07-4ABE-B377-EB030BAE672E}"/>
            </a:ext>
          </a:extLst>
        </xdr:cNvPr>
        <xdr:cNvCxnSpPr/>
      </xdr:nvCxnSpPr>
      <xdr:spPr>
        <a:xfrm flipV="1">
          <a:off x="21323300" y="14633296"/>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164236</xdr:rowOff>
    </xdr:from>
    <xdr:to>
      <xdr:col>107</xdr:col>
      <xdr:colOff>101600</xdr:colOff>
      <xdr:row>85</xdr:row>
      <xdr:rowOff>94386</xdr:rowOff>
    </xdr:to>
    <xdr:sp macro="" textlink="">
      <xdr:nvSpPr>
        <xdr:cNvPr id="723" name="楕円 722">
          <a:extLst>
            <a:ext uri="{FF2B5EF4-FFF2-40B4-BE49-F238E27FC236}">
              <a16:creationId xmlns:a16="http://schemas.microsoft.com/office/drawing/2014/main" id="{CFD522C9-6D02-4737-BB57-2E3D101F61D8}"/>
            </a:ext>
          </a:extLst>
        </xdr:cNvPr>
        <xdr:cNvSpPr/>
      </xdr:nvSpPr>
      <xdr:spPr>
        <a:xfrm>
          <a:off x="20383500" y="145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43586</xdr:rowOff>
    </xdr:from>
    <xdr:to>
      <xdr:col>111</xdr:col>
      <xdr:colOff>177800</xdr:colOff>
      <xdr:row>85</xdr:row>
      <xdr:rowOff>68275</xdr:rowOff>
    </xdr:to>
    <xdr:cxnSp macro="">
      <xdr:nvCxnSpPr>
        <xdr:cNvPr id="724" name="直線コネクタ 723">
          <a:extLst>
            <a:ext uri="{FF2B5EF4-FFF2-40B4-BE49-F238E27FC236}">
              <a16:creationId xmlns:a16="http://schemas.microsoft.com/office/drawing/2014/main" id="{57150CCF-4155-478C-9B1E-469F6BA7F1FD}"/>
            </a:ext>
          </a:extLst>
        </xdr:cNvPr>
        <xdr:cNvCxnSpPr/>
      </xdr:nvCxnSpPr>
      <xdr:spPr>
        <a:xfrm>
          <a:off x="20434300" y="14616836"/>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169723</xdr:rowOff>
    </xdr:from>
    <xdr:to>
      <xdr:col>102</xdr:col>
      <xdr:colOff>165100</xdr:colOff>
      <xdr:row>85</xdr:row>
      <xdr:rowOff>99873</xdr:rowOff>
    </xdr:to>
    <xdr:sp macro="" textlink="">
      <xdr:nvSpPr>
        <xdr:cNvPr id="725" name="楕円 724">
          <a:extLst>
            <a:ext uri="{FF2B5EF4-FFF2-40B4-BE49-F238E27FC236}">
              <a16:creationId xmlns:a16="http://schemas.microsoft.com/office/drawing/2014/main" id="{704C7F4D-4A19-4F85-BC10-A4CC1B3D5409}"/>
            </a:ext>
          </a:extLst>
        </xdr:cNvPr>
        <xdr:cNvSpPr/>
      </xdr:nvSpPr>
      <xdr:spPr>
        <a:xfrm>
          <a:off x="19494500" y="145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43586</xdr:rowOff>
    </xdr:from>
    <xdr:to>
      <xdr:col>107</xdr:col>
      <xdr:colOff>50800</xdr:colOff>
      <xdr:row>85</xdr:row>
      <xdr:rowOff>49073</xdr:rowOff>
    </xdr:to>
    <xdr:cxnSp macro="">
      <xdr:nvCxnSpPr>
        <xdr:cNvPr id="726" name="直線コネクタ 725">
          <a:extLst>
            <a:ext uri="{FF2B5EF4-FFF2-40B4-BE49-F238E27FC236}">
              <a16:creationId xmlns:a16="http://schemas.microsoft.com/office/drawing/2014/main" id="{D373DF23-4764-4FC4-8D63-9AB004BCD247}"/>
            </a:ext>
          </a:extLst>
        </xdr:cNvPr>
        <xdr:cNvCxnSpPr/>
      </xdr:nvCxnSpPr>
      <xdr:spPr>
        <a:xfrm flipV="1">
          <a:off x="19545300" y="1461683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2387</xdr:rowOff>
    </xdr:from>
    <xdr:to>
      <xdr:col>98</xdr:col>
      <xdr:colOff>38100</xdr:colOff>
      <xdr:row>85</xdr:row>
      <xdr:rowOff>103987</xdr:rowOff>
    </xdr:to>
    <xdr:sp macro="" textlink="">
      <xdr:nvSpPr>
        <xdr:cNvPr id="727" name="楕円 726">
          <a:extLst>
            <a:ext uri="{FF2B5EF4-FFF2-40B4-BE49-F238E27FC236}">
              <a16:creationId xmlns:a16="http://schemas.microsoft.com/office/drawing/2014/main" id="{10B594DA-20C1-4C48-A72F-E6AEECF057B3}"/>
            </a:ext>
          </a:extLst>
        </xdr:cNvPr>
        <xdr:cNvSpPr/>
      </xdr:nvSpPr>
      <xdr:spPr>
        <a:xfrm>
          <a:off x="18605500" y="14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49073</xdr:rowOff>
    </xdr:from>
    <xdr:to>
      <xdr:col>102</xdr:col>
      <xdr:colOff>114300</xdr:colOff>
      <xdr:row>85</xdr:row>
      <xdr:rowOff>53187</xdr:rowOff>
    </xdr:to>
    <xdr:cxnSp macro="">
      <xdr:nvCxnSpPr>
        <xdr:cNvPr id="728" name="直線コネクタ 727">
          <a:extLst>
            <a:ext uri="{FF2B5EF4-FFF2-40B4-BE49-F238E27FC236}">
              <a16:creationId xmlns:a16="http://schemas.microsoft.com/office/drawing/2014/main" id="{2F48BBAC-731E-4FDE-9889-459D3B9A8219}"/>
            </a:ext>
          </a:extLst>
        </xdr:cNvPr>
        <xdr:cNvCxnSpPr/>
      </xdr:nvCxnSpPr>
      <xdr:spPr>
        <a:xfrm flipV="1">
          <a:off x="18656300" y="1462232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151350</xdr:rowOff>
    </xdr:from>
    <xdr:ext cx="469744" cy="259045"/>
    <xdr:sp macro="" textlink="">
      <xdr:nvSpPr>
        <xdr:cNvPr id="729" name="n_1aveValue【消防施設】&#10;一人当たり面積">
          <a:extLst>
            <a:ext uri="{FF2B5EF4-FFF2-40B4-BE49-F238E27FC236}">
              <a16:creationId xmlns:a16="http://schemas.microsoft.com/office/drawing/2014/main" id="{36DF7F77-B752-472D-9278-586901B186B2}"/>
            </a:ext>
          </a:extLst>
        </xdr:cNvPr>
        <xdr:cNvSpPr txBox="1"/>
      </xdr:nvSpPr>
      <xdr:spPr>
        <a:xfrm>
          <a:off x="210757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149065</xdr:rowOff>
    </xdr:from>
    <xdr:ext cx="469744" cy="259045"/>
    <xdr:sp macro="" textlink="">
      <xdr:nvSpPr>
        <xdr:cNvPr id="730" name="n_2aveValue【消防施設】&#10;一人当たり面積">
          <a:extLst>
            <a:ext uri="{FF2B5EF4-FFF2-40B4-BE49-F238E27FC236}">
              <a16:creationId xmlns:a16="http://schemas.microsoft.com/office/drawing/2014/main" id="{A2943619-2797-4345-A3EA-B3595EE57DF3}"/>
            </a:ext>
          </a:extLst>
        </xdr:cNvPr>
        <xdr:cNvSpPr txBox="1"/>
      </xdr:nvSpPr>
      <xdr:spPr>
        <a:xfrm>
          <a:off x="20199427" y="1472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151350</xdr:rowOff>
    </xdr:from>
    <xdr:ext cx="469744" cy="259045"/>
    <xdr:sp macro="" textlink="">
      <xdr:nvSpPr>
        <xdr:cNvPr id="731" name="n_3aveValue【消防施設】&#10;一人当たり面積">
          <a:extLst>
            <a:ext uri="{FF2B5EF4-FFF2-40B4-BE49-F238E27FC236}">
              <a16:creationId xmlns:a16="http://schemas.microsoft.com/office/drawing/2014/main" id="{F56884A2-7919-407A-862A-AB070CD0D97A}"/>
            </a:ext>
          </a:extLst>
        </xdr:cNvPr>
        <xdr:cNvSpPr txBox="1"/>
      </xdr:nvSpPr>
      <xdr:spPr>
        <a:xfrm>
          <a:off x="19310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154094</xdr:rowOff>
    </xdr:from>
    <xdr:ext cx="469744" cy="259045"/>
    <xdr:sp macro="" textlink="">
      <xdr:nvSpPr>
        <xdr:cNvPr id="732" name="n_4aveValue【消防施設】&#10;一人当たり面積">
          <a:extLst>
            <a:ext uri="{FF2B5EF4-FFF2-40B4-BE49-F238E27FC236}">
              <a16:creationId xmlns:a16="http://schemas.microsoft.com/office/drawing/2014/main" id="{E37684D6-6836-47F4-9413-FE03F7F7FA08}"/>
            </a:ext>
          </a:extLst>
        </xdr:cNvPr>
        <xdr:cNvSpPr txBox="1"/>
      </xdr:nvSpPr>
      <xdr:spPr>
        <a:xfrm>
          <a:off x="18421427" y="147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135602</xdr:rowOff>
    </xdr:from>
    <xdr:ext cx="469744" cy="259045"/>
    <xdr:sp macro="" textlink="">
      <xdr:nvSpPr>
        <xdr:cNvPr id="733" name="n_1mainValue【消防施設】&#10;一人当たり面積">
          <a:extLst>
            <a:ext uri="{FF2B5EF4-FFF2-40B4-BE49-F238E27FC236}">
              <a16:creationId xmlns:a16="http://schemas.microsoft.com/office/drawing/2014/main" id="{0D78EC84-3CF0-4626-A406-B291629B15B5}"/>
            </a:ext>
          </a:extLst>
        </xdr:cNvPr>
        <xdr:cNvSpPr txBox="1"/>
      </xdr:nvSpPr>
      <xdr:spPr>
        <a:xfrm>
          <a:off x="210757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110913</xdr:rowOff>
    </xdr:from>
    <xdr:ext cx="469744" cy="259045"/>
    <xdr:sp macro="" textlink="">
      <xdr:nvSpPr>
        <xdr:cNvPr id="734" name="n_2mainValue【消防施設】&#10;一人当たり面積">
          <a:extLst>
            <a:ext uri="{FF2B5EF4-FFF2-40B4-BE49-F238E27FC236}">
              <a16:creationId xmlns:a16="http://schemas.microsoft.com/office/drawing/2014/main" id="{08E6003B-1AC4-4542-83C3-86C15878BC87}"/>
            </a:ext>
          </a:extLst>
        </xdr:cNvPr>
        <xdr:cNvSpPr txBox="1"/>
      </xdr:nvSpPr>
      <xdr:spPr>
        <a:xfrm>
          <a:off x="20199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116400</xdr:rowOff>
    </xdr:from>
    <xdr:ext cx="469744" cy="259045"/>
    <xdr:sp macro="" textlink="">
      <xdr:nvSpPr>
        <xdr:cNvPr id="735" name="n_3mainValue【消防施設】&#10;一人当たり面積">
          <a:extLst>
            <a:ext uri="{FF2B5EF4-FFF2-40B4-BE49-F238E27FC236}">
              <a16:creationId xmlns:a16="http://schemas.microsoft.com/office/drawing/2014/main" id="{32AF4C96-970E-4E32-876B-32F3FAB50ABA}"/>
            </a:ext>
          </a:extLst>
        </xdr:cNvPr>
        <xdr:cNvSpPr txBox="1"/>
      </xdr:nvSpPr>
      <xdr:spPr>
        <a:xfrm>
          <a:off x="193104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120514</xdr:rowOff>
    </xdr:from>
    <xdr:ext cx="469744" cy="259045"/>
    <xdr:sp macro="" textlink="">
      <xdr:nvSpPr>
        <xdr:cNvPr id="736" name="n_4mainValue【消防施設】&#10;一人当たり面積">
          <a:extLst>
            <a:ext uri="{FF2B5EF4-FFF2-40B4-BE49-F238E27FC236}">
              <a16:creationId xmlns:a16="http://schemas.microsoft.com/office/drawing/2014/main" id="{C265FD77-E503-4846-A6F9-B0EFDD961866}"/>
            </a:ext>
          </a:extLst>
        </xdr:cNvPr>
        <xdr:cNvSpPr txBox="1"/>
      </xdr:nvSpPr>
      <xdr:spPr>
        <a:xfrm>
          <a:off x="184214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90346602-A8B5-44CC-801D-E79C847A3C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6A298788-686A-47F0-9A9B-A45E46D884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7F787831-F25D-41C7-94F0-6BC5CD6E85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C0778AED-3A88-4612-86F1-952E8F152A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8AF0BE8C-D35D-4681-A38F-1120A155E1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8F700E23-620F-49CF-AD10-6CF3E8A448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68D49E8F-0D12-4FA1-9DF9-3BA9FBD4AE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A085B0DD-7BC1-4FA0-84DB-D57D68B61D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4614876-406E-4C76-9917-3760368C2A7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FAC1984-9258-4EC9-AB22-D53D3BBB3F6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37B72F87-9D20-4ECC-AC4E-DD5CDDCC59E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79F0BAAF-4AC8-4126-B7A0-F7DF570ADC3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172C9DFA-36D4-40FD-8740-37D48F13686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C8396247-EEA6-45DA-9C85-A311F55B7AE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304F6E2-5F03-45AA-98B1-84D89998D97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33C19876-D223-40A7-9098-D2ECAA9CE77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94A46C98-E180-4563-BB82-00AB67A4330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CB63AC8C-0867-48E4-AA90-93935F9F41B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E4AC9CB7-5B0B-4C5E-8C40-1073924B808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FB8368EA-009F-4096-BD32-3274413035E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F874351A-DE7F-4182-B797-6E9D8FFF2A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A9CEEDA3-7756-4E44-8894-6CD9E3EA97B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5B1653F-FFD7-422F-8F22-056EBB8EADB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C6DDFC0F-8904-4410-840D-F5AB7E3BD9D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4EC04894-E4A3-4032-8762-B46411D9FE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B5B632BE-8C7B-46BA-BFFA-E59C0FC386DB}"/>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26F6525C-AA55-4FCB-8CEF-D1944851AAE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69DB8F8-35C1-4961-9EA5-27061635DBF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765" name="【庁舎】&#10;有形固定資産減価償却率最大値テキスト">
          <a:extLst>
            <a:ext uri="{FF2B5EF4-FFF2-40B4-BE49-F238E27FC236}">
              <a16:creationId xmlns:a16="http://schemas.microsoft.com/office/drawing/2014/main" id="{DD15A1D2-6E09-4C62-8057-5113B4C42DB1}"/>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66" name="直線コネクタ 765">
          <a:extLst>
            <a:ext uri="{FF2B5EF4-FFF2-40B4-BE49-F238E27FC236}">
              <a16:creationId xmlns:a16="http://schemas.microsoft.com/office/drawing/2014/main" id="{1227A92B-FAF2-4C19-B6C7-0441178342F0}"/>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767" name="【庁舎】&#10;有形固定資産減価償却率平均値テキスト">
          <a:extLst>
            <a:ext uri="{FF2B5EF4-FFF2-40B4-BE49-F238E27FC236}">
              <a16:creationId xmlns:a16="http://schemas.microsoft.com/office/drawing/2014/main" id="{1263BC4B-48CE-47F4-8892-234FA0633BCB}"/>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68" name="フローチャート: 判断 767">
          <a:extLst>
            <a:ext uri="{FF2B5EF4-FFF2-40B4-BE49-F238E27FC236}">
              <a16:creationId xmlns:a16="http://schemas.microsoft.com/office/drawing/2014/main" id="{2A9DC350-27C0-4D42-8F89-00F288ABEC6F}"/>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769" name="フローチャート: 判断 768">
          <a:extLst>
            <a:ext uri="{FF2B5EF4-FFF2-40B4-BE49-F238E27FC236}">
              <a16:creationId xmlns:a16="http://schemas.microsoft.com/office/drawing/2014/main" id="{8A86E281-2642-4100-BB53-2FB667EF1F73}"/>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0" name="フローチャート: 判断 769">
          <a:extLst>
            <a:ext uri="{FF2B5EF4-FFF2-40B4-BE49-F238E27FC236}">
              <a16:creationId xmlns:a16="http://schemas.microsoft.com/office/drawing/2014/main" id="{B372240C-5BC4-4EF5-80B2-BC977927C666}"/>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771" name="フローチャート: 判断 770">
          <a:extLst>
            <a:ext uri="{FF2B5EF4-FFF2-40B4-BE49-F238E27FC236}">
              <a16:creationId xmlns:a16="http://schemas.microsoft.com/office/drawing/2014/main" id="{068E8BFD-51DD-4568-91A5-F0E50A041264}"/>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772" name="フローチャート: 判断 771">
          <a:extLst>
            <a:ext uri="{FF2B5EF4-FFF2-40B4-BE49-F238E27FC236}">
              <a16:creationId xmlns:a16="http://schemas.microsoft.com/office/drawing/2014/main" id="{486E381A-E44A-4359-B1C5-790278ACD777}"/>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4ACC6E0-3CEE-460E-972D-3F8225D0408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010A98F-4F09-4A19-A032-7CA4E11D7FE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C0E42CD-D2DB-4FDD-BA92-770BCF22C3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864741D-221E-405A-BF52-FECA2C0F27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E79B622-BE47-4D17-BA31-9D42C9F1A2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18869</xdr:rowOff>
    </xdr:from>
    <xdr:to>
      <xdr:col>85</xdr:col>
      <xdr:colOff>177800</xdr:colOff>
      <xdr:row>105</xdr:row>
      <xdr:rowOff>120469</xdr:rowOff>
    </xdr:to>
    <xdr:sp macro="" textlink="">
      <xdr:nvSpPr>
        <xdr:cNvPr id="778" name="楕円 777">
          <a:extLst>
            <a:ext uri="{FF2B5EF4-FFF2-40B4-BE49-F238E27FC236}">
              <a16:creationId xmlns:a16="http://schemas.microsoft.com/office/drawing/2014/main" id="{A8409087-3B9E-4817-A4E1-2EF985CF8EB0}"/>
            </a:ext>
          </a:extLst>
        </xdr:cNvPr>
        <xdr:cNvSpPr/>
      </xdr:nvSpPr>
      <xdr:spPr>
        <a:xfrm>
          <a:off x="16268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168746</xdr:rowOff>
    </xdr:from>
    <xdr:ext cx="405111" cy="259045"/>
    <xdr:sp macro="" textlink="">
      <xdr:nvSpPr>
        <xdr:cNvPr id="779" name="【庁舎】&#10;有形固定資産減価償却率該当値テキスト">
          <a:extLst>
            <a:ext uri="{FF2B5EF4-FFF2-40B4-BE49-F238E27FC236}">
              <a16:creationId xmlns:a16="http://schemas.microsoft.com/office/drawing/2014/main" id="{6B68DAFD-1A7C-4294-AA7E-ED50C40C16D7}"/>
            </a:ext>
          </a:extLst>
        </xdr:cNvPr>
        <xdr:cNvSpPr txBox="1"/>
      </xdr:nvSpPr>
      <xdr:spPr>
        <a:xfrm>
          <a:off x="16357600"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164193</xdr:rowOff>
    </xdr:from>
    <xdr:to>
      <xdr:col>81</xdr:col>
      <xdr:colOff>101600</xdr:colOff>
      <xdr:row>105</xdr:row>
      <xdr:rowOff>94343</xdr:rowOff>
    </xdr:to>
    <xdr:sp macro="" textlink="">
      <xdr:nvSpPr>
        <xdr:cNvPr id="780" name="楕円 779">
          <a:extLst>
            <a:ext uri="{FF2B5EF4-FFF2-40B4-BE49-F238E27FC236}">
              <a16:creationId xmlns:a16="http://schemas.microsoft.com/office/drawing/2014/main" id="{5087820B-3168-4726-9B30-AD0DC36CB871}"/>
            </a:ext>
          </a:extLst>
        </xdr:cNvPr>
        <xdr:cNvSpPr/>
      </xdr:nvSpPr>
      <xdr:spPr>
        <a:xfrm>
          <a:off x="15430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43543</xdr:rowOff>
    </xdr:from>
    <xdr:to>
      <xdr:col>85</xdr:col>
      <xdr:colOff>127000</xdr:colOff>
      <xdr:row>105</xdr:row>
      <xdr:rowOff>69669</xdr:rowOff>
    </xdr:to>
    <xdr:cxnSp macro="">
      <xdr:nvCxnSpPr>
        <xdr:cNvPr id="781" name="直線コネクタ 780">
          <a:extLst>
            <a:ext uri="{FF2B5EF4-FFF2-40B4-BE49-F238E27FC236}">
              <a16:creationId xmlns:a16="http://schemas.microsoft.com/office/drawing/2014/main" id="{C4559C1B-6D17-460B-AC39-C78AFFCBB546}"/>
            </a:ext>
          </a:extLst>
        </xdr:cNvPr>
        <xdr:cNvCxnSpPr/>
      </xdr:nvCxnSpPr>
      <xdr:spPr>
        <a:xfrm>
          <a:off x="15481300" y="1804579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782" name="楕円 781">
          <a:extLst>
            <a:ext uri="{FF2B5EF4-FFF2-40B4-BE49-F238E27FC236}">
              <a16:creationId xmlns:a16="http://schemas.microsoft.com/office/drawing/2014/main" id="{9488C832-FDE5-40D9-9848-188B6CE0BDE0}"/>
            </a:ext>
          </a:extLst>
        </xdr:cNvPr>
        <xdr:cNvSpPr/>
      </xdr:nvSpPr>
      <xdr:spPr>
        <a:xfrm>
          <a:off x="14541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12519</xdr:rowOff>
    </xdr:from>
    <xdr:to>
      <xdr:col>81</xdr:col>
      <xdr:colOff>50800</xdr:colOff>
      <xdr:row>105</xdr:row>
      <xdr:rowOff>43543</xdr:rowOff>
    </xdr:to>
    <xdr:cxnSp macro="">
      <xdr:nvCxnSpPr>
        <xdr:cNvPr id="783" name="直線コネクタ 782">
          <a:extLst>
            <a:ext uri="{FF2B5EF4-FFF2-40B4-BE49-F238E27FC236}">
              <a16:creationId xmlns:a16="http://schemas.microsoft.com/office/drawing/2014/main" id="{7B744C17-0616-4156-B145-9540C136EBF3}"/>
            </a:ext>
          </a:extLst>
        </xdr:cNvPr>
        <xdr:cNvCxnSpPr/>
      </xdr:nvCxnSpPr>
      <xdr:spPr>
        <a:xfrm>
          <a:off x="14592300" y="180147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164193</xdr:rowOff>
    </xdr:from>
    <xdr:to>
      <xdr:col>72</xdr:col>
      <xdr:colOff>38100</xdr:colOff>
      <xdr:row>106</xdr:row>
      <xdr:rowOff>94343</xdr:rowOff>
    </xdr:to>
    <xdr:sp macro="" textlink="">
      <xdr:nvSpPr>
        <xdr:cNvPr id="784" name="楕円 783">
          <a:extLst>
            <a:ext uri="{FF2B5EF4-FFF2-40B4-BE49-F238E27FC236}">
              <a16:creationId xmlns:a16="http://schemas.microsoft.com/office/drawing/2014/main" id="{C6C5680D-0206-412E-B72E-DBCB431EAC03}"/>
            </a:ext>
          </a:extLst>
        </xdr:cNvPr>
        <xdr:cNvSpPr/>
      </xdr:nvSpPr>
      <xdr:spPr>
        <a:xfrm>
          <a:off x="1365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106</xdr:row>
      <xdr:rowOff>43543</xdr:rowOff>
    </xdr:to>
    <xdr:cxnSp macro="">
      <xdr:nvCxnSpPr>
        <xdr:cNvPr id="785" name="直線コネクタ 784">
          <a:extLst>
            <a:ext uri="{FF2B5EF4-FFF2-40B4-BE49-F238E27FC236}">
              <a16:creationId xmlns:a16="http://schemas.microsoft.com/office/drawing/2014/main" id="{8DF38F82-E7A8-4152-81BB-74EFC668432C}"/>
            </a:ext>
          </a:extLst>
        </xdr:cNvPr>
        <xdr:cNvCxnSpPr/>
      </xdr:nvCxnSpPr>
      <xdr:spPr>
        <a:xfrm flipV="1">
          <a:off x="13703300" y="18014769"/>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156029</xdr:rowOff>
    </xdr:from>
    <xdr:to>
      <xdr:col>67</xdr:col>
      <xdr:colOff>101600</xdr:colOff>
      <xdr:row>106</xdr:row>
      <xdr:rowOff>86179</xdr:rowOff>
    </xdr:to>
    <xdr:sp macro="" textlink="">
      <xdr:nvSpPr>
        <xdr:cNvPr id="786" name="楕円 785">
          <a:extLst>
            <a:ext uri="{FF2B5EF4-FFF2-40B4-BE49-F238E27FC236}">
              <a16:creationId xmlns:a16="http://schemas.microsoft.com/office/drawing/2014/main" id="{A71E74F7-5AD8-4DB3-A36D-27FE67A720DE}"/>
            </a:ext>
          </a:extLst>
        </xdr:cNvPr>
        <xdr:cNvSpPr/>
      </xdr:nvSpPr>
      <xdr:spPr>
        <a:xfrm>
          <a:off x="12763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35379</xdr:rowOff>
    </xdr:from>
    <xdr:to>
      <xdr:col>71</xdr:col>
      <xdr:colOff>177800</xdr:colOff>
      <xdr:row>106</xdr:row>
      <xdr:rowOff>43543</xdr:rowOff>
    </xdr:to>
    <xdr:cxnSp macro="">
      <xdr:nvCxnSpPr>
        <xdr:cNvPr id="787" name="直線コネクタ 786">
          <a:extLst>
            <a:ext uri="{FF2B5EF4-FFF2-40B4-BE49-F238E27FC236}">
              <a16:creationId xmlns:a16="http://schemas.microsoft.com/office/drawing/2014/main" id="{3522309A-7768-4708-BE21-B46FD6DE4694}"/>
            </a:ext>
          </a:extLst>
        </xdr:cNvPr>
        <xdr:cNvCxnSpPr/>
      </xdr:nvCxnSpPr>
      <xdr:spPr>
        <a:xfrm>
          <a:off x="12814300" y="1820907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788" name="n_1aveValue【庁舎】&#10;有形固定資産減価償却率">
          <a:extLst>
            <a:ext uri="{FF2B5EF4-FFF2-40B4-BE49-F238E27FC236}">
              <a16:creationId xmlns:a16="http://schemas.microsoft.com/office/drawing/2014/main" id="{1A5292AF-0381-4167-97EE-858969C7BCC4}"/>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9" name="n_2aveValue【庁舎】&#10;有形固定資産減価償却率">
          <a:extLst>
            <a:ext uri="{FF2B5EF4-FFF2-40B4-BE49-F238E27FC236}">
              <a16:creationId xmlns:a16="http://schemas.microsoft.com/office/drawing/2014/main" id="{85A844BD-D47D-4984-B80D-E2DB7BD2F4DE}"/>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790" name="n_3aveValue【庁舎】&#10;有形固定資産減価償却率">
          <a:extLst>
            <a:ext uri="{FF2B5EF4-FFF2-40B4-BE49-F238E27FC236}">
              <a16:creationId xmlns:a16="http://schemas.microsoft.com/office/drawing/2014/main" id="{54F79E53-F09F-4B1B-8F1E-8209453B8B58}"/>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791" name="n_4aveValue【庁舎】&#10;有形固定資産減価償却率">
          <a:extLst>
            <a:ext uri="{FF2B5EF4-FFF2-40B4-BE49-F238E27FC236}">
              <a16:creationId xmlns:a16="http://schemas.microsoft.com/office/drawing/2014/main" id="{14DA6075-92B0-4C5D-96CB-4EA4437E22A3}"/>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85470</xdr:rowOff>
    </xdr:from>
    <xdr:ext cx="405111" cy="259045"/>
    <xdr:sp macro="" textlink="">
      <xdr:nvSpPr>
        <xdr:cNvPr id="792" name="n_1mainValue【庁舎】&#10;有形固定資産減価償却率">
          <a:extLst>
            <a:ext uri="{FF2B5EF4-FFF2-40B4-BE49-F238E27FC236}">
              <a16:creationId xmlns:a16="http://schemas.microsoft.com/office/drawing/2014/main" id="{446C1F5A-ED62-4A50-AC76-2C2F679DD1F0}"/>
            </a:ext>
          </a:extLst>
        </xdr:cNvPr>
        <xdr:cNvSpPr txBox="1"/>
      </xdr:nvSpPr>
      <xdr:spPr>
        <a:xfrm>
          <a:off x="15266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54446</xdr:rowOff>
    </xdr:from>
    <xdr:ext cx="405111" cy="259045"/>
    <xdr:sp macro="" textlink="">
      <xdr:nvSpPr>
        <xdr:cNvPr id="793" name="n_2mainValue【庁舎】&#10;有形固定資産減価償却率">
          <a:extLst>
            <a:ext uri="{FF2B5EF4-FFF2-40B4-BE49-F238E27FC236}">
              <a16:creationId xmlns:a16="http://schemas.microsoft.com/office/drawing/2014/main" id="{4EFE3C36-75F0-4CC9-93DE-C5F0C184BBD2}"/>
            </a:ext>
          </a:extLst>
        </xdr:cNvPr>
        <xdr:cNvSpPr txBox="1"/>
      </xdr:nvSpPr>
      <xdr:spPr>
        <a:xfrm>
          <a:off x="14389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85470</xdr:rowOff>
    </xdr:from>
    <xdr:ext cx="405111" cy="259045"/>
    <xdr:sp macro="" textlink="">
      <xdr:nvSpPr>
        <xdr:cNvPr id="794" name="n_3mainValue【庁舎】&#10;有形固定資産減価償却率">
          <a:extLst>
            <a:ext uri="{FF2B5EF4-FFF2-40B4-BE49-F238E27FC236}">
              <a16:creationId xmlns:a16="http://schemas.microsoft.com/office/drawing/2014/main" id="{996AB187-65D1-4086-9302-BA1D6D5A425F}"/>
            </a:ext>
          </a:extLst>
        </xdr:cNvPr>
        <xdr:cNvSpPr txBox="1"/>
      </xdr:nvSpPr>
      <xdr:spPr>
        <a:xfrm>
          <a:off x="13500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77306</xdr:rowOff>
    </xdr:from>
    <xdr:ext cx="405111" cy="259045"/>
    <xdr:sp macro="" textlink="">
      <xdr:nvSpPr>
        <xdr:cNvPr id="795" name="n_4mainValue【庁舎】&#10;有形固定資産減価償却率">
          <a:extLst>
            <a:ext uri="{FF2B5EF4-FFF2-40B4-BE49-F238E27FC236}">
              <a16:creationId xmlns:a16="http://schemas.microsoft.com/office/drawing/2014/main" id="{730605C7-6AD6-4641-BAC7-F74F44A54921}"/>
            </a:ext>
          </a:extLst>
        </xdr:cNvPr>
        <xdr:cNvSpPr txBox="1"/>
      </xdr:nvSpPr>
      <xdr:spPr>
        <a:xfrm>
          <a:off x="12611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C03FD9A8-90B3-44AE-A4E3-8AFE59EE0A7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961C2F47-F1E6-4A76-8191-EE5CAB84379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7C36030D-C249-4B0E-A68B-89FFEBD27B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5A6697D2-52A3-4EBA-B032-5404174764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1E8AEA02-70A3-4CCA-AAA6-7E54325B91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A03C62D7-B95A-4935-A94C-FE8B8292C4D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790636A3-B591-432E-AD20-89A3424D07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5C7DE90-AB25-49F0-93DC-3579BA3C0F2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4E69FA61-AE6F-4310-8928-B937E63E8F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3B198555-4BBF-4FB3-AFAA-D9779E0EBD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D0B051B6-8811-4D02-87F6-5C8364E3AD6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8F0112E3-150F-45A8-8B97-549BAA0E4E0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8A2D6B92-BE7B-4552-B911-3EC2D0777DA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D6A9EE1D-330B-46B6-9DC8-6D4F36EC19D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A392BCCA-AF92-4329-B7F3-B82D84ACB54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E1106B62-FCF6-432D-BC45-5907DC15F4F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29A9505A-E2D0-4806-9AF1-CD61FEB1309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EFF1B4EB-55C6-4A9B-85A6-9784A375D78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F18B5AF7-91B7-469B-ADD3-8C43EDB4514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997700EA-03D4-41BC-881E-EFEB8F56855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819A129E-304D-42E0-A8B6-0FD2BE08709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A5E5F867-B060-4BAC-A6D0-488C3B19B05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1884620A-DBEB-4B02-97EE-099E97A84D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71092BFD-9ADA-434B-BBB5-1698ADBA7A8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4FB9B42-017A-4D0F-A78E-87056C4E158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821" name="直線コネクタ 820">
          <a:extLst>
            <a:ext uri="{FF2B5EF4-FFF2-40B4-BE49-F238E27FC236}">
              <a16:creationId xmlns:a16="http://schemas.microsoft.com/office/drawing/2014/main" id="{578DCDC4-D7AB-477D-B9F3-27DF9EBFBCB4}"/>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22" name="【庁舎】&#10;一人当たり面積最小値テキスト">
          <a:extLst>
            <a:ext uri="{FF2B5EF4-FFF2-40B4-BE49-F238E27FC236}">
              <a16:creationId xmlns:a16="http://schemas.microsoft.com/office/drawing/2014/main" id="{E1B2AA00-D4A8-4A12-BA16-4C7E23FF4E1F}"/>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23" name="直線コネクタ 822">
          <a:extLst>
            <a:ext uri="{FF2B5EF4-FFF2-40B4-BE49-F238E27FC236}">
              <a16:creationId xmlns:a16="http://schemas.microsoft.com/office/drawing/2014/main" id="{9E4A7C43-4BDF-494F-8960-09D7D217DAF2}"/>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824" name="【庁舎】&#10;一人当たり面積最大値テキスト">
          <a:extLst>
            <a:ext uri="{FF2B5EF4-FFF2-40B4-BE49-F238E27FC236}">
              <a16:creationId xmlns:a16="http://schemas.microsoft.com/office/drawing/2014/main" id="{6B50FEF6-1123-42F7-940E-4612ECABFD35}"/>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825" name="直線コネクタ 824">
          <a:extLst>
            <a:ext uri="{FF2B5EF4-FFF2-40B4-BE49-F238E27FC236}">
              <a16:creationId xmlns:a16="http://schemas.microsoft.com/office/drawing/2014/main" id="{0804E2C5-BB3B-4A4D-93BC-1C58E3056CDC}"/>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826" name="【庁舎】&#10;一人当たり面積平均値テキスト">
          <a:extLst>
            <a:ext uri="{FF2B5EF4-FFF2-40B4-BE49-F238E27FC236}">
              <a16:creationId xmlns:a16="http://schemas.microsoft.com/office/drawing/2014/main" id="{02DD863E-6C87-49DA-B251-E1CDFF3C9769}"/>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27" name="フローチャート: 判断 826">
          <a:extLst>
            <a:ext uri="{FF2B5EF4-FFF2-40B4-BE49-F238E27FC236}">
              <a16:creationId xmlns:a16="http://schemas.microsoft.com/office/drawing/2014/main" id="{AFBD995B-8F1B-43C2-8E1B-8B698B6572AD}"/>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8" name="フローチャート: 判断 827">
          <a:extLst>
            <a:ext uri="{FF2B5EF4-FFF2-40B4-BE49-F238E27FC236}">
              <a16:creationId xmlns:a16="http://schemas.microsoft.com/office/drawing/2014/main" id="{BCF5FA3F-0879-4705-AD04-8C582A26FF68}"/>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123371</xdr:rowOff>
    </xdr:from>
    <xdr:to>
      <xdr:col>107</xdr:col>
      <xdr:colOff>101600</xdr:colOff>
      <xdr:row>105</xdr:row>
      <xdr:rowOff>53521</xdr:rowOff>
    </xdr:to>
    <xdr:sp macro="" textlink="">
      <xdr:nvSpPr>
        <xdr:cNvPr id="829" name="フローチャート: 判断 828">
          <a:extLst>
            <a:ext uri="{FF2B5EF4-FFF2-40B4-BE49-F238E27FC236}">
              <a16:creationId xmlns:a16="http://schemas.microsoft.com/office/drawing/2014/main" id="{CE33EFF1-75EF-4232-8B4D-C32957EA783E}"/>
            </a:ext>
          </a:extLst>
        </xdr:cNvPr>
        <xdr:cNvSpPr/>
      </xdr:nvSpPr>
      <xdr:spPr>
        <a:xfrm>
          <a:off x="20383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80918</xdr:rowOff>
    </xdr:from>
    <xdr:to>
      <xdr:col>102</xdr:col>
      <xdr:colOff>165100</xdr:colOff>
      <xdr:row>105</xdr:row>
      <xdr:rowOff>11068</xdr:rowOff>
    </xdr:to>
    <xdr:sp macro="" textlink="">
      <xdr:nvSpPr>
        <xdr:cNvPr id="830" name="フローチャート: 判断 829">
          <a:extLst>
            <a:ext uri="{FF2B5EF4-FFF2-40B4-BE49-F238E27FC236}">
              <a16:creationId xmlns:a16="http://schemas.microsoft.com/office/drawing/2014/main" id="{F2C948DB-730F-4D91-BA9F-183980FC4B52}"/>
            </a:ext>
          </a:extLst>
        </xdr:cNvPr>
        <xdr:cNvSpPr/>
      </xdr:nvSpPr>
      <xdr:spPr>
        <a:xfrm>
          <a:off x="19494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71120</xdr:rowOff>
    </xdr:from>
    <xdr:to>
      <xdr:col>98</xdr:col>
      <xdr:colOff>38100</xdr:colOff>
      <xdr:row>105</xdr:row>
      <xdr:rowOff>1270</xdr:rowOff>
    </xdr:to>
    <xdr:sp macro="" textlink="">
      <xdr:nvSpPr>
        <xdr:cNvPr id="831" name="フローチャート: 判断 830">
          <a:extLst>
            <a:ext uri="{FF2B5EF4-FFF2-40B4-BE49-F238E27FC236}">
              <a16:creationId xmlns:a16="http://schemas.microsoft.com/office/drawing/2014/main" id="{E83C7486-135C-4AB5-A914-79549A8E630A}"/>
            </a:ext>
          </a:extLst>
        </xdr:cNvPr>
        <xdr:cNvSpPr/>
      </xdr:nvSpPr>
      <xdr:spPr>
        <a:xfrm>
          <a:off x="18605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06775E4-26D8-49A9-B741-F0357E17A8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570B046-A67E-4962-996B-9C066ACC4DA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6E2FA32-9CCA-4A64-B883-14A9CC02D6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CB85F24-411F-436A-BABC-61F80A056C4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D21B227-508D-4D69-9F27-5ACB965F65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136434</xdr:rowOff>
    </xdr:from>
    <xdr:to>
      <xdr:col>116</xdr:col>
      <xdr:colOff>114300</xdr:colOff>
      <xdr:row>105</xdr:row>
      <xdr:rowOff>66584</xdr:rowOff>
    </xdr:to>
    <xdr:sp macro="" textlink="">
      <xdr:nvSpPr>
        <xdr:cNvPr id="837" name="楕円 836">
          <a:extLst>
            <a:ext uri="{FF2B5EF4-FFF2-40B4-BE49-F238E27FC236}">
              <a16:creationId xmlns:a16="http://schemas.microsoft.com/office/drawing/2014/main" id="{F893A490-ED4E-448E-A76B-703A4D2BC77C}"/>
            </a:ext>
          </a:extLst>
        </xdr:cNvPr>
        <xdr:cNvSpPr/>
      </xdr:nvSpPr>
      <xdr:spPr>
        <a:xfrm>
          <a:off x="221107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159311</xdr:rowOff>
    </xdr:from>
    <xdr:ext cx="469744" cy="259045"/>
    <xdr:sp macro="" textlink="">
      <xdr:nvSpPr>
        <xdr:cNvPr id="838" name="【庁舎】&#10;一人当たり面積該当値テキスト">
          <a:extLst>
            <a:ext uri="{FF2B5EF4-FFF2-40B4-BE49-F238E27FC236}">
              <a16:creationId xmlns:a16="http://schemas.microsoft.com/office/drawing/2014/main" id="{56649094-F606-42B0-B05E-407A78A31871}"/>
            </a:ext>
          </a:extLst>
        </xdr:cNvPr>
        <xdr:cNvSpPr txBox="1"/>
      </xdr:nvSpPr>
      <xdr:spPr>
        <a:xfrm>
          <a:off x="22199600" y="178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163649</xdr:rowOff>
    </xdr:from>
    <xdr:to>
      <xdr:col>112</xdr:col>
      <xdr:colOff>38100</xdr:colOff>
      <xdr:row>105</xdr:row>
      <xdr:rowOff>93799</xdr:rowOff>
    </xdr:to>
    <xdr:sp macro="" textlink="">
      <xdr:nvSpPr>
        <xdr:cNvPr id="839" name="楕円 838">
          <a:extLst>
            <a:ext uri="{FF2B5EF4-FFF2-40B4-BE49-F238E27FC236}">
              <a16:creationId xmlns:a16="http://schemas.microsoft.com/office/drawing/2014/main" id="{E607B3F0-8673-4E98-A74E-7DFC4FA60FF0}"/>
            </a:ext>
          </a:extLst>
        </xdr:cNvPr>
        <xdr:cNvSpPr/>
      </xdr:nvSpPr>
      <xdr:spPr>
        <a:xfrm>
          <a:off x="21272500" y="179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15784</xdr:rowOff>
    </xdr:from>
    <xdr:to>
      <xdr:col>116</xdr:col>
      <xdr:colOff>63500</xdr:colOff>
      <xdr:row>105</xdr:row>
      <xdr:rowOff>42999</xdr:rowOff>
    </xdr:to>
    <xdr:cxnSp macro="">
      <xdr:nvCxnSpPr>
        <xdr:cNvPr id="840" name="直線コネクタ 839">
          <a:extLst>
            <a:ext uri="{FF2B5EF4-FFF2-40B4-BE49-F238E27FC236}">
              <a16:creationId xmlns:a16="http://schemas.microsoft.com/office/drawing/2014/main" id="{C1DBC9B6-43AF-49D3-962E-B383162BB734}"/>
            </a:ext>
          </a:extLst>
        </xdr:cNvPr>
        <xdr:cNvCxnSpPr/>
      </xdr:nvCxnSpPr>
      <xdr:spPr>
        <a:xfrm flipV="1">
          <a:off x="21323300" y="18018034"/>
          <a:ext cx="8382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41" name="楕円 840">
          <a:extLst>
            <a:ext uri="{FF2B5EF4-FFF2-40B4-BE49-F238E27FC236}">
              <a16:creationId xmlns:a16="http://schemas.microsoft.com/office/drawing/2014/main" id="{54BBB0AD-07B6-4957-AE80-9D3308ECD001}"/>
            </a:ext>
          </a:extLst>
        </xdr:cNvPr>
        <xdr:cNvSpPr/>
      </xdr:nvSpPr>
      <xdr:spPr>
        <a:xfrm>
          <a:off x="2038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42999</xdr:rowOff>
    </xdr:from>
    <xdr:to>
      <xdr:col>111</xdr:col>
      <xdr:colOff>177800</xdr:colOff>
      <xdr:row>105</xdr:row>
      <xdr:rowOff>64770</xdr:rowOff>
    </xdr:to>
    <xdr:cxnSp macro="">
      <xdr:nvCxnSpPr>
        <xdr:cNvPr id="842" name="直線コネクタ 841">
          <a:extLst>
            <a:ext uri="{FF2B5EF4-FFF2-40B4-BE49-F238E27FC236}">
              <a16:creationId xmlns:a16="http://schemas.microsoft.com/office/drawing/2014/main" id="{7C9A2DAE-8CB5-404C-AE87-43CABD40AF66}"/>
            </a:ext>
          </a:extLst>
        </xdr:cNvPr>
        <xdr:cNvCxnSpPr/>
      </xdr:nvCxnSpPr>
      <xdr:spPr>
        <a:xfrm flipV="1">
          <a:off x="20434300" y="1804524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34652</xdr:rowOff>
    </xdr:from>
    <xdr:to>
      <xdr:col>102</xdr:col>
      <xdr:colOff>165100</xdr:colOff>
      <xdr:row>105</xdr:row>
      <xdr:rowOff>136252</xdr:rowOff>
    </xdr:to>
    <xdr:sp macro="" textlink="">
      <xdr:nvSpPr>
        <xdr:cNvPr id="843" name="楕円 842">
          <a:extLst>
            <a:ext uri="{FF2B5EF4-FFF2-40B4-BE49-F238E27FC236}">
              <a16:creationId xmlns:a16="http://schemas.microsoft.com/office/drawing/2014/main" id="{F8706F7A-A0E2-418B-9FF6-D52726C27099}"/>
            </a:ext>
          </a:extLst>
        </xdr:cNvPr>
        <xdr:cNvSpPr/>
      </xdr:nvSpPr>
      <xdr:spPr>
        <a:xfrm>
          <a:off x="19494500" y="180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64770</xdr:rowOff>
    </xdr:from>
    <xdr:to>
      <xdr:col>107</xdr:col>
      <xdr:colOff>50800</xdr:colOff>
      <xdr:row>105</xdr:row>
      <xdr:rowOff>85452</xdr:rowOff>
    </xdr:to>
    <xdr:cxnSp macro="">
      <xdr:nvCxnSpPr>
        <xdr:cNvPr id="844" name="直線コネクタ 843">
          <a:extLst>
            <a:ext uri="{FF2B5EF4-FFF2-40B4-BE49-F238E27FC236}">
              <a16:creationId xmlns:a16="http://schemas.microsoft.com/office/drawing/2014/main" id="{E0B9C0EC-4A81-4B66-A8F7-35AC61947123}"/>
            </a:ext>
          </a:extLst>
        </xdr:cNvPr>
        <xdr:cNvCxnSpPr/>
      </xdr:nvCxnSpPr>
      <xdr:spPr>
        <a:xfrm flipV="1">
          <a:off x="19545300" y="18067020"/>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50981</xdr:rowOff>
    </xdr:from>
    <xdr:to>
      <xdr:col>98</xdr:col>
      <xdr:colOff>38100</xdr:colOff>
      <xdr:row>105</xdr:row>
      <xdr:rowOff>152581</xdr:rowOff>
    </xdr:to>
    <xdr:sp macro="" textlink="">
      <xdr:nvSpPr>
        <xdr:cNvPr id="845" name="楕円 844">
          <a:extLst>
            <a:ext uri="{FF2B5EF4-FFF2-40B4-BE49-F238E27FC236}">
              <a16:creationId xmlns:a16="http://schemas.microsoft.com/office/drawing/2014/main" id="{918DB7B0-88E7-4613-8981-A10537656F94}"/>
            </a:ext>
          </a:extLst>
        </xdr:cNvPr>
        <xdr:cNvSpPr/>
      </xdr:nvSpPr>
      <xdr:spPr>
        <a:xfrm>
          <a:off x="18605500" y="18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85452</xdr:rowOff>
    </xdr:from>
    <xdr:to>
      <xdr:col>102</xdr:col>
      <xdr:colOff>114300</xdr:colOff>
      <xdr:row>105</xdr:row>
      <xdr:rowOff>101781</xdr:rowOff>
    </xdr:to>
    <xdr:cxnSp macro="">
      <xdr:nvCxnSpPr>
        <xdr:cNvPr id="846" name="直線コネクタ 845">
          <a:extLst>
            <a:ext uri="{FF2B5EF4-FFF2-40B4-BE49-F238E27FC236}">
              <a16:creationId xmlns:a16="http://schemas.microsoft.com/office/drawing/2014/main" id="{60857B7F-90C5-44CD-B4DA-748B40647FA1}"/>
            </a:ext>
          </a:extLst>
        </xdr:cNvPr>
        <xdr:cNvCxnSpPr/>
      </xdr:nvCxnSpPr>
      <xdr:spPr>
        <a:xfrm flipV="1">
          <a:off x="18656300" y="180877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7" name="n_1aveValue【庁舎】&#10;一人当たり面積">
          <a:extLst>
            <a:ext uri="{FF2B5EF4-FFF2-40B4-BE49-F238E27FC236}">
              <a16:creationId xmlns:a16="http://schemas.microsoft.com/office/drawing/2014/main" id="{17A0FBD0-2F70-41B5-8478-B8B99910946D}"/>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70048</xdr:rowOff>
    </xdr:from>
    <xdr:ext cx="469744" cy="259045"/>
    <xdr:sp macro="" textlink="">
      <xdr:nvSpPr>
        <xdr:cNvPr id="848" name="n_2aveValue【庁舎】&#10;一人当たり面積">
          <a:extLst>
            <a:ext uri="{FF2B5EF4-FFF2-40B4-BE49-F238E27FC236}">
              <a16:creationId xmlns:a16="http://schemas.microsoft.com/office/drawing/2014/main" id="{F882FB49-CE30-49D3-A88A-2CB5F091A1CE}"/>
            </a:ext>
          </a:extLst>
        </xdr:cNvPr>
        <xdr:cNvSpPr txBox="1"/>
      </xdr:nvSpPr>
      <xdr:spPr>
        <a:xfrm>
          <a:off x="20199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27595</xdr:rowOff>
    </xdr:from>
    <xdr:ext cx="469744" cy="259045"/>
    <xdr:sp macro="" textlink="">
      <xdr:nvSpPr>
        <xdr:cNvPr id="849" name="n_3aveValue【庁舎】&#10;一人当たり面積">
          <a:extLst>
            <a:ext uri="{FF2B5EF4-FFF2-40B4-BE49-F238E27FC236}">
              <a16:creationId xmlns:a16="http://schemas.microsoft.com/office/drawing/2014/main" id="{E44337EC-68B2-4B70-9BA7-A76FF5B88D71}"/>
            </a:ext>
          </a:extLst>
        </xdr:cNvPr>
        <xdr:cNvSpPr txBox="1"/>
      </xdr:nvSpPr>
      <xdr:spPr>
        <a:xfrm>
          <a:off x="19310427" y="1768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850" name="n_4aveValue【庁舎】&#10;一人当たり面積">
          <a:extLst>
            <a:ext uri="{FF2B5EF4-FFF2-40B4-BE49-F238E27FC236}">
              <a16:creationId xmlns:a16="http://schemas.microsoft.com/office/drawing/2014/main" id="{40722F77-C9B3-4ABD-904C-B878927B213E}"/>
            </a:ext>
          </a:extLst>
        </xdr:cNvPr>
        <xdr:cNvSpPr txBox="1"/>
      </xdr:nvSpPr>
      <xdr:spPr>
        <a:xfrm>
          <a:off x="18421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110326</xdr:rowOff>
    </xdr:from>
    <xdr:ext cx="469744" cy="259045"/>
    <xdr:sp macro="" textlink="">
      <xdr:nvSpPr>
        <xdr:cNvPr id="851" name="n_1mainValue【庁舎】&#10;一人当たり面積">
          <a:extLst>
            <a:ext uri="{FF2B5EF4-FFF2-40B4-BE49-F238E27FC236}">
              <a16:creationId xmlns:a16="http://schemas.microsoft.com/office/drawing/2014/main" id="{57CAC5D3-A7A0-453D-B68C-E015A7C25BFC}"/>
            </a:ext>
          </a:extLst>
        </xdr:cNvPr>
        <xdr:cNvSpPr txBox="1"/>
      </xdr:nvSpPr>
      <xdr:spPr>
        <a:xfrm>
          <a:off x="21075727" y="177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106697</xdr:rowOff>
    </xdr:from>
    <xdr:ext cx="469744" cy="259045"/>
    <xdr:sp macro="" textlink="">
      <xdr:nvSpPr>
        <xdr:cNvPr id="852" name="n_2mainValue【庁舎】&#10;一人当たり面積">
          <a:extLst>
            <a:ext uri="{FF2B5EF4-FFF2-40B4-BE49-F238E27FC236}">
              <a16:creationId xmlns:a16="http://schemas.microsoft.com/office/drawing/2014/main" id="{AC510816-5422-4693-AB87-B28493AEBE83}"/>
            </a:ext>
          </a:extLst>
        </xdr:cNvPr>
        <xdr:cNvSpPr txBox="1"/>
      </xdr:nvSpPr>
      <xdr:spPr>
        <a:xfrm>
          <a:off x="20199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127379</xdr:rowOff>
    </xdr:from>
    <xdr:ext cx="469744" cy="259045"/>
    <xdr:sp macro="" textlink="">
      <xdr:nvSpPr>
        <xdr:cNvPr id="853" name="n_3mainValue【庁舎】&#10;一人当たり面積">
          <a:extLst>
            <a:ext uri="{FF2B5EF4-FFF2-40B4-BE49-F238E27FC236}">
              <a16:creationId xmlns:a16="http://schemas.microsoft.com/office/drawing/2014/main" id="{A450F6E0-2BBF-4087-ABDD-AD60EBCDA14D}"/>
            </a:ext>
          </a:extLst>
        </xdr:cNvPr>
        <xdr:cNvSpPr txBox="1"/>
      </xdr:nvSpPr>
      <xdr:spPr>
        <a:xfrm>
          <a:off x="19310427" y="181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143708</xdr:rowOff>
    </xdr:from>
    <xdr:ext cx="469744" cy="259045"/>
    <xdr:sp macro="" textlink="">
      <xdr:nvSpPr>
        <xdr:cNvPr id="854" name="n_4mainValue【庁舎】&#10;一人当たり面積">
          <a:extLst>
            <a:ext uri="{FF2B5EF4-FFF2-40B4-BE49-F238E27FC236}">
              <a16:creationId xmlns:a16="http://schemas.microsoft.com/office/drawing/2014/main" id="{BE8C1C96-758F-4E1A-9CD5-2E00712199A3}"/>
            </a:ext>
          </a:extLst>
        </xdr:cNvPr>
        <xdr:cNvSpPr txBox="1"/>
      </xdr:nvSpPr>
      <xdr:spPr>
        <a:xfrm>
          <a:off x="18421427" y="181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77AE07E8-3783-403F-9DD1-49B670A6FF8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ACB22880-BB20-463A-8941-D5CFC9DF7B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6C004697-0B89-42D1-8AAD-400DF7722B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有形固定資産減価償却率について、類似団体平均値と比較して低い項目は、図書館（△</a:t>
          </a:r>
          <a:r>
            <a:rPr kumimoji="1" lang="en-US" altLang="ja-JP" sz="1300">
              <a:latin typeface="ＭＳ Ｐゴシック" panose="020B0600070205080204" pitchFamily="50" charset="-128"/>
              <a:ea typeface="ＭＳ Ｐゴシック" panose="020B0600070205080204" pitchFamily="50" charset="-128"/>
            </a:rPr>
            <a:t>30.4</a:t>
          </a:r>
          <a:r>
            <a:rPr kumimoji="1" lang="ja-JP" altLang="en-US" sz="1300">
              <a:latin typeface="ＭＳ Ｐゴシック" panose="020B0600070205080204" pitchFamily="50" charset="-128"/>
              <a:ea typeface="ＭＳ Ｐゴシック" panose="020B0600070205080204" pitchFamily="50" charset="-128"/>
            </a:rPr>
            <a:t>ポイント）、体育館・プール（△</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ポイント）及び福祉施設（△</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ポイント）であった。図書館が類似団体平均値と比較して著しく低いのは、平成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年度に移転・新築した施設であるためである。一方、類似団体平均値と比較して高い項目は、保健センター（＋</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ポイント）、消防施設（＋</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ポイント）、市民会館（＋</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ポイント）及び庁舎（＋</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ポイント）であった。これらの要因は、平成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号災害以降、災害復旧事業を最優先で実施していたため、老朽化対策等十分に進められなかったためである。今後は、個別施設計画等に基づき、老朽化対策を進めていく必要がある。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8,310
8,254
992.36
10,676,887
9,996,454
650,161
6,277,532
12,741,512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人口の減少や全国平均を上回る高齢化率（令和４年度末</a:t>
          </a:r>
          <a:r>
            <a:rPr kumimoji="1" lang="en-US" altLang="ja-JP" sz="1300">
              <a:latin typeface="ＭＳ Ｐゴシック" panose="020B0600070205080204" pitchFamily="50" charset="-128"/>
              <a:ea typeface="ＭＳ Ｐゴシック" panose="020B0600070205080204" pitchFamily="50" charset="-128"/>
            </a:rPr>
            <a:t>46.3</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％）に加え、町内に中心となる産業がないこと等により、財政基盤が弱く、類似団体内平均値と比較して</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ポイント下回っている。経常経費の削減、まちづくり計画に沿った施策の重点な実施に努め、活力あるまちづくりを展開しつつ、行政の効率化に努めることにより、財政の健全化に努める。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回った。主な要因は、歳出では公債費、扶助費、補助費の増加、歳入では臨時財政対策債、地方特例交付金の減少である。新規事業の抑制等による起債残高の縮減等に努め、財政の弾力性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17780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6604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63</xdr:row>
      <xdr:rowOff>136017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66044"/>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136017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07065"/>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63</xdr:row>
      <xdr:rowOff>5715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5639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68453</xdr:rowOff>
    </xdr:from>
    <xdr:to>
      <xdr:col>11</xdr:col>
      <xdr:colOff>82550</xdr:colOff>
      <xdr:row>62</xdr:row>
      <xdr:rowOff>170053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9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6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63627</xdr:rowOff>
    </xdr:from>
    <xdr:to>
      <xdr:col>7</xdr:col>
      <xdr:colOff>31750</xdr:colOff>
      <xdr:row>62</xdr:row>
      <xdr:rowOff>165227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3954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85217</xdr:rowOff>
    </xdr:from>
    <xdr:to>
      <xdr:col>15</xdr:col>
      <xdr:colOff>133350</xdr:colOff>
      <xdr:row>64</xdr:row>
      <xdr:rowOff>15367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7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162069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8,583</a:t>
          </a:r>
          <a:r>
            <a:rPr kumimoji="1" lang="ja-JP" altLang="en-US" sz="1300">
              <a:latin typeface="ＭＳ Ｐゴシック" panose="020B0600070205080204" pitchFamily="50" charset="-128"/>
              <a:ea typeface="ＭＳ Ｐゴシック" panose="020B0600070205080204" pitchFamily="50" charset="-128"/>
            </a:rPr>
            <a:t>円増加した。また、類似団体内平均値を上回る状態が続いている。当町は、広大な面積に集落が点在していることから、他団体よりも多くの行政コストを要する状況にあるが、引き続き行政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81476</xdr:rowOff>
    </xdr:from>
    <xdr:to>
      <xdr:col>23</xdr:col>
      <xdr:colOff>133350</xdr:colOff>
      <xdr:row>82</xdr:row>
      <xdr:rowOff>91339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0376"/>
          <a:ext cx="8382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77792</xdr:rowOff>
    </xdr:from>
    <xdr:to>
      <xdr:col>19</xdr:col>
      <xdr:colOff>133350</xdr:colOff>
      <xdr:row>82</xdr:row>
      <xdr:rowOff>81476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6692"/>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45069</xdr:rowOff>
    </xdr:from>
    <xdr:to>
      <xdr:col>15</xdr:col>
      <xdr:colOff>82550</xdr:colOff>
      <xdr:row>82</xdr:row>
      <xdr:rowOff>77792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3969"/>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2756</xdr:rowOff>
    </xdr:from>
    <xdr:to>
      <xdr:col>15</xdr:col>
      <xdr:colOff>133350</xdr:colOff>
      <xdr:row>82</xdr:row>
      <xdr:rowOff>104356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114533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45069</xdr:rowOff>
    </xdr:from>
    <xdr:to>
      <xdr:col>11</xdr:col>
      <xdr:colOff>31750</xdr:colOff>
      <xdr:row>82</xdr:row>
      <xdr:rowOff>49230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03969"/>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145152</xdr:rowOff>
    </xdr:from>
    <xdr:to>
      <xdr:col>11</xdr:col>
      <xdr:colOff>82550</xdr:colOff>
      <xdr:row>82</xdr:row>
      <xdr:rowOff>75302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0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133872</xdr:rowOff>
    </xdr:from>
    <xdr:to>
      <xdr:col>7</xdr:col>
      <xdr:colOff>31750</xdr:colOff>
      <xdr:row>82</xdr:row>
      <xdr:rowOff>64022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74199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9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40539</xdr:rowOff>
    </xdr:from>
    <xdr:to>
      <xdr:col>23</xdr:col>
      <xdr:colOff>184150</xdr:colOff>
      <xdr:row>82</xdr:row>
      <xdr:rowOff>142139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12616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30676</xdr:rowOff>
    </xdr:from>
    <xdr:to>
      <xdr:col>19</xdr:col>
      <xdr:colOff>184150</xdr:colOff>
      <xdr:row>82</xdr:row>
      <xdr:rowOff>132276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8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117053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7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26992</xdr:rowOff>
    </xdr:from>
    <xdr:to>
      <xdr:col>15</xdr:col>
      <xdr:colOff>133350</xdr:colOff>
      <xdr:row>82</xdr:row>
      <xdr:rowOff>128592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113369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7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165719</xdr:rowOff>
    </xdr:from>
    <xdr:to>
      <xdr:col>11</xdr:col>
      <xdr:colOff>82550</xdr:colOff>
      <xdr:row>82</xdr:row>
      <xdr:rowOff>95869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80646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3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169880</xdr:rowOff>
    </xdr:from>
    <xdr:to>
      <xdr:col>7</xdr:col>
      <xdr:colOff>31750</xdr:colOff>
      <xdr:row>82</xdr:row>
      <xdr:rowOff>100030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84807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4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ポイント上回った。同水準を維持しつつ、地域における民間給与水準の適正な反映等により、給与の適正化に努める。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112184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9159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58561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318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79322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0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前年度から微減となったが、類似団体内平均値よりも高い状態が続いている。台風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に係る災害復旧を行うためのマンパワー不足を補うよう、災害復旧に従事する職員の採用を進めたことが影響している。広大な面積を有する当町において、職員数減による行政効率化は難しい側面があるものの、災害復旧事業の進捗に合わせ、適正な定員管理について検討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64661</xdr:rowOff>
    </xdr:from>
    <xdr:to>
      <xdr:col>81</xdr:col>
      <xdr:colOff>44450</xdr:colOff>
      <xdr:row>63</xdr:row>
      <xdr:rowOff>70866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866011"/>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30880</xdr:rowOff>
    </xdr:from>
    <xdr:to>
      <xdr:col>77</xdr:col>
      <xdr:colOff>44450</xdr:colOff>
      <xdr:row>63</xdr:row>
      <xdr:rowOff>70866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32230"/>
          <a:ext cx="8890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30880</xdr:rowOff>
    </xdr:from>
    <xdr:to>
      <xdr:col>72</xdr:col>
      <xdr:colOff>203200</xdr:colOff>
      <xdr:row>63</xdr:row>
      <xdr:rowOff>37084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832230"/>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160274</xdr:rowOff>
    </xdr:from>
    <xdr:to>
      <xdr:col>73</xdr:col>
      <xdr:colOff>44450</xdr:colOff>
      <xdr:row>62</xdr:row>
      <xdr:rowOff>90424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100601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167858</xdr:rowOff>
    </xdr:from>
    <xdr:to>
      <xdr:col>68</xdr:col>
      <xdr:colOff>152400</xdr:colOff>
      <xdr:row>63</xdr:row>
      <xdr:rowOff>37084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97758"/>
          <a:ext cx="889000" cy="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16401</xdr:rowOff>
    </xdr:from>
    <xdr:to>
      <xdr:col>68</xdr:col>
      <xdr:colOff>203200</xdr:colOff>
      <xdr:row>62</xdr:row>
      <xdr:rowOff>118001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128178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166479</xdr:rowOff>
    </xdr:from>
    <xdr:to>
      <xdr:col>64</xdr:col>
      <xdr:colOff>152400</xdr:colOff>
      <xdr:row>62</xdr:row>
      <xdr:rowOff>96629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106806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13861</xdr:rowOff>
    </xdr:from>
    <xdr:to>
      <xdr:col>81</xdr:col>
      <xdr:colOff>95250</xdr:colOff>
      <xdr:row>63</xdr:row>
      <xdr:rowOff>115461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157388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8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20066</xdr:rowOff>
    </xdr:from>
    <xdr:to>
      <xdr:col>77</xdr:col>
      <xdr:colOff>95250</xdr:colOff>
      <xdr:row>63</xdr:row>
      <xdr:rowOff>121666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106443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151530</xdr:rowOff>
    </xdr:from>
    <xdr:to>
      <xdr:col>73</xdr:col>
      <xdr:colOff>44450</xdr:colOff>
      <xdr:row>63</xdr:row>
      <xdr:rowOff>81680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66457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6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157734</xdr:rowOff>
    </xdr:from>
    <xdr:to>
      <xdr:col>68</xdr:col>
      <xdr:colOff>203200</xdr:colOff>
      <xdr:row>63</xdr:row>
      <xdr:rowOff>87884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72661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117058</xdr:rowOff>
    </xdr:from>
    <xdr:to>
      <xdr:col>64</xdr:col>
      <xdr:colOff>152400</xdr:colOff>
      <xdr:row>63</xdr:row>
      <xdr:rowOff>47208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31985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3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特定財源及び基準財政需要額に算入された公債費等の合計額が増加したことで、単年度実質公債費比率が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しかし、類似団体内平均値よりも高い状態が続いている。今後、過去の大型事業に充当した過疎対策事業に加え、災害復旧事業の償還が発生して実質公債費比率は上昇していく傾向にあることから、将来を見据えた健全財政の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46990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952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37338</xdr:rowOff>
    </xdr:from>
    <xdr:to>
      <xdr:col>77</xdr:col>
      <xdr:colOff>44450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0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37338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710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92964</xdr:rowOff>
    </xdr:from>
    <xdr:to>
      <xdr:col>73</xdr:col>
      <xdr:colOff>44450</xdr:colOff>
      <xdr:row>42</xdr:row>
      <xdr:rowOff>23114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33291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170180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649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39387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4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157988</xdr:rowOff>
    </xdr:from>
    <xdr:to>
      <xdr:col>73</xdr:col>
      <xdr:colOff>44450</xdr:colOff>
      <xdr:row>43</xdr:row>
      <xdr:rowOff>88138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72915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決算剰余金の積み立て等により、充当可能財源等が将来負担負担額を上回ったため、将来負担比率は生じなかった。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号災害に係る災害復旧事業債の発行により地方債償還額が高水準となっていることから、事業実施の適正化を図り、財政の健全化に努める。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86421</xdr:rowOff>
    </xdr:from>
    <xdr:to>
      <xdr:col>64</xdr:col>
      <xdr:colOff>152400</xdr:colOff>
      <xdr:row>14</xdr:row>
      <xdr:rowOff>16571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8,310
8,254
992.36
10,676,887
9,996,454
650,161
6,277,532
12,741,512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任期の定めのない常勤職員、任期付職員、再任用職員及び会計年度任用職員の人数の減少により、昨年度より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ポイント下回った。適切な定員管理により、引き続き人件費の削減に努める。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60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ポイント下回った。増加要因のひとつとして、エネルギー価格や物価の高騰が挙げられる。引き続き、計画的なコストの削減に努め、同水準の維持に努める。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6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16</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ポイント下回った。少子化とともに児童手当等は減少傾向にあるため、今後の大幅な増加は見込まれない状況にある。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昨年度から増減はなく、類似団体内平均値を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た。昨年度と同様に、特別会計への繰出金は全体として減少した。特別会計及び公営企業会計においては、料金等の値上げについて検討を進めるなど、引き続き、普通会計の負担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55</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91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91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90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053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139717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た。増加の主な要因は、物価高騰対策を含む、新型コロナウイルス感染症に対応するための各種対策事業の実施によるものである。来年度においても、物価高騰対策事業の実施が見込まれるが、その他の補助事業については、計画的に見直しを行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580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711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35</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62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ポイント上回った。平成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号災害以降、公債費の割合は類似団体内においてかなり高い状態が続いている。計画的な借入と償還に努め、公債費を削減する必要がある。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62230</xdr:rowOff>
    </xdr:from>
    <xdr:to>
      <xdr:col>24</xdr:col>
      <xdr:colOff>25400</xdr:colOff>
      <xdr:row>79</xdr:row>
      <xdr:rowOff>100330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606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6067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142239</xdr:rowOff>
    </xdr:from>
    <xdr:to>
      <xdr:col>15</xdr:col>
      <xdr:colOff>98425</xdr:colOff>
      <xdr:row>79</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686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142239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660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49530</xdr:rowOff>
    </xdr:from>
    <xdr:to>
      <xdr:col>24</xdr:col>
      <xdr:colOff>76200</xdr:colOff>
      <xdr:row>79</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129557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5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xdr:rowOff>
    </xdr:from>
    <xdr:to>
      <xdr:col>20</xdr:col>
      <xdr:colOff>38100</xdr:colOff>
      <xdr:row>79</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97807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99061</xdr:rowOff>
    </xdr:from>
    <xdr:to>
      <xdr:col>15</xdr:col>
      <xdr:colOff>149225</xdr:colOff>
      <xdr:row>80</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13988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91439</xdr:rowOff>
    </xdr:from>
    <xdr:to>
      <xdr:col>11</xdr:col>
      <xdr:colOff>60325</xdr:colOff>
      <xdr:row>80</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6366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ポイント下回った。平成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年度以降、増加傾向にあるので、多角的に経費の圧縮に努め、引き続き、財政の弾力性の確保に努める。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40132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429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429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337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156211</xdr:rowOff>
    </xdr:from>
    <xdr:to>
      <xdr:col>74</xdr:col>
      <xdr:colOff>31750</xdr:colOff>
      <xdr:row>77</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71138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3556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001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165354</xdr:rowOff>
    </xdr:from>
    <xdr:to>
      <xdr:col>65</xdr:col>
      <xdr:colOff>53975</xdr:colOff>
      <xdr:row>77</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9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80281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133550</xdr:rowOff>
    </xdr:from>
    <xdr:to>
      <xdr:col>29</xdr:col>
      <xdr:colOff>127000</xdr:colOff>
      <xdr:row>13</xdr:row>
      <xdr:rowOff>83103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38575"/>
          <a:ext cx="647700" cy="121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83103</xdr:rowOff>
    </xdr:from>
    <xdr:to>
      <xdr:col>26</xdr:col>
      <xdr:colOff>50800</xdr:colOff>
      <xdr:row>14</xdr:row>
      <xdr:rowOff>9128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59578"/>
          <a:ext cx="698500" cy="97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9128</xdr:rowOff>
    </xdr:from>
    <xdr:to>
      <xdr:col>22</xdr:col>
      <xdr:colOff>114300</xdr:colOff>
      <xdr:row>14</xdr:row>
      <xdr:rowOff>151098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457053"/>
          <a:ext cx="698500" cy="141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38493</xdr:rowOff>
    </xdr:from>
    <xdr:to>
      <xdr:col>22</xdr:col>
      <xdr:colOff>165100</xdr:colOff>
      <xdr:row>15</xdr:row>
      <xdr:rowOff>140093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65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124870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4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151098</xdr:rowOff>
    </xdr:from>
    <xdr:to>
      <xdr:col>18</xdr:col>
      <xdr:colOff>177800</xdr:colOff>
      <xdr:row>15</xdr:row>
      <xdr:rowOff>34283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99023"/>
          <a:ext cx="698500" cy="5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81315</xdr:rowOff>
    </xdr:from>
    <xdr:to>
      <xdr:col>19</xdr:col>
      <xdr:colOff>38100</xdr:colOff>
      <xdr:row>16</xdr:row>
      <xdr:rowOff>11465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167692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97179</xdr:rowOff>
    </xdr:from>
    <xdr:to>
      <xdr:col>15</xdr:col>
      <xdr:colOff>101600</xdr:colOff>
      <xdr:row>16</xdr:row>
      <xdr:rowOff>27329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16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12106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0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82750</xdr:rowOff>
    </xdr:from>
    <xdr:to>
      <xdr:col>29</xdr:col>
      <xdr:colOff>177800</xdr:colOff>
      <xdr:row>13</xdr:row>
      <xdr:rowOff>12900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87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99277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3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32303</xdr:rowOff>
    </xdr:from>
    <xdr:to>
      <xdr:col>26</xdr:col>
      <xdr:colOff>101600</xdr:colOff>
      <xdr:row>13</xdr:row>
      <xdr:rowOff>133903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0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144080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7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129778</xdr:rowOff>
    </xdr:from>
    <xdr:to>
      <xdr:col>22</xdr:col>
      <xdr:colOff>165100</xdr:colOff>
      <xdr:row>14</xdr:row>
      <xdr:rowOff>59928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06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70105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7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100298</xdr:rowOff>
    </xdr:from>
    <xdr:to>
      <xdr:col>19</xdr:col>
      <xdr:colOff>38100</xdr:colOff>
      <xdr:row>15</xdr:row>
      <xdr:rowOff>30448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4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40625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1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154933</xdr:rowOff>
    </xdr:from>
    <xdr:to>
      <xdr:col>15</xdr:col>
      <xdr:colOff>101600</xdr:colOff>
      <xdr:row>15</xdr:row>
      <xdr:rowOff>85083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02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95260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7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216187</xdr:rowOff>
    </xdr:from>
    <xdr:to>
      <xdr:col>29</xdr:col>
      <xdr:colOff>127000</xdr:colOff>
      <xdr:row>34</xdr:row>
      <xdr:rowOff>230305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83637"/>
          <a:ext cx="647700" cy="14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186273</xdr:rowOff>
    </xdr:from>
    <xdr:to>
      <xdr:col>26</xdr:col>
      <xdr:colOff>50800</xdr:colOff>
      <xdr:row>34</xdr:row>
      <xdr:rowOff>216187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53723"/>
          <a:ext cx="6985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186273</xdr:rowOff>
    </xdr:from>
    <xdr:to>
      <xdr:col>22</xdr:col>
      <xdr:colOff>114300</xdr:colOff>
      <xdr:row>34</xdr:row>
      <xdr:rowOff>264138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53723"/>
          <a:ext cx="698500" cy="77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189695</xdr:rowOff>
    </xdr:from>
    <xdr:to>
      <xdr:col>22</xdr:col>
      <xdr:colOff>165100</xdr:colOff>
      <xdr:row>35</xdr:row>
      <xdr:rowOff>291295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276072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264138</xdr:rowOff>
    </xdr:from>
    <xdr:to>
      <xdr:col>18</xdr:col>
      <xdr:colOff>177800</xdr:colOff>
      <xdr:row>35</xdr:row>
      <xdr:rowOff>53587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31588"/>
          <a:ext cx="698500" cy="13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210758</xdr:rowOff>
    </xdr:from>
    <xdr:to>
      <xdr:col>19</xdr:col>
      <xdr:colOff>38100</xdr:colOff>
      <xdr:row>35</xdr:row>
      <xdr:rowOff>312358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1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297135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206132</xdr:rowOff>
    </xdr:from>
    <xdr:to>
      <xdr:col>15</xdr:col>
      <xdr:colOff>101600</xdr:colOff>
      <xdr:row>35</xdr:row>
      <xdr:rowOff>307732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16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292509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179505</xdr:rowOff>
    </xdr:from>
    <xdr:to>
      <xdr:col>29</xdr:col>
      <xdr:colOff>177800</xdr:colOff>
      <xdr:row>34</xdr:row>
      <xdr:rowOff>281105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46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24582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165387</xdr:rowOff>
    </xdr:from>
    <xdr:to>
      <xdr:col>26</xdr:col>
      <xdr:colOff>101600</xdr:colOff>
      <xdr:row>34</xdr:row>
      <xdr:rowOff>266987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32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277164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01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135473</xdr:rowOff>
    </xdr:from>
    <xdr:to>
      <xdr:col>22</xdr:col>
      <xdr:colOff>165100</xdr:colOff>
      <xdr:row>34</xdr:row>
      <xdr:rowOff>237072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0292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247250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213338</xdr:rowOff>
    </xdr:from>
    <xdr:to>
      <xdr:col>19</xdr:col>
      <xdr:colOff>38100</xdr:colOff>
      <xdr:row>34</xdr:row>
      <xdr:rowOff>314938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8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325115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4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2787</xdr:rowOff>
    </xdr:from>
    <xdr:to>
      <xdr:col>15</xdr:col>
      <xdr:colOff>101600</xdr:colOff>
      <xdr:row>35</xdr:row>
      <xdr:rowOff>104387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13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114564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8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8,310
8,254
992.36
10,676,887
9,996,454
650,161
6,277,532
12,741,512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154605</xdr:rowOff>
    </xdr:from>
    <xdr:to>
      <xdr:col>24</xdr:col>
      <xdr:colOff>63500</xdr:colOff>
      <xdr:row>34</xdr:row>
      <xdr:rowOff>30310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12455"/>
          <a:ext cx="838200" cy="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30310</xdr:rowOff>
    </xdr:from>
    <xdr:to>
      <xdr:col>19</xdr:col>
      <xdr:colOff>177800</xdr:colOff>
      <xdr:row>34</xdr:row>
      <xdr:rowOff>83062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59610"/>
          <a:ext cx="88900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83062</xdr:rowOff>
    </xdr:from>
    <xdr:to>
      <xdr:col>15</xdr:col>
      <xdr:colOff>50800</xdr:colOff>
      <xdr:row>36</xdr:row>
      <xdr:rowOff>99229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12362"/>
          <a:ext cx="889000" cy="35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90592</xdr:rowOff>
    </xdr:from>
    <xdr:to>
      <xdr:col>15</xdr:col>
      <xdr:colOff>101600</xdr:colOff>
      <xdr:row>36</xdr:row>
      <xdr:rowOff>20742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11869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18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99229</xdr:rowOff>
    </xdr:from>
    <xdr:to>
      <xdr:col>10</xdr:col>
      <xdr:colOff>114300</xdr:colOff>
      <xdr:row>37</xdr:row>
      <xdr:rowOff>23260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71429"/>
          <a:ext cx="889000" cy="9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64110</xdr:rowOff>
    </xdr:from>
    <xdr:to>
      <xdr:col>10</xdr:col>
      <xdr:colOff>165100</xdr:colOff>
      <xdr:row>36</xdr:row>
      <xdr:rowOff>165710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156837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2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89293</xdr:rowOff>
    </xdr:from>
    <xdr:to>
      <xdr:col>6</xdr:col>
      <xdr:colOff>38100</xdr:colOff>
      <xdr:row>37</xdr:row>
      <xdr:rowOff>19443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6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35970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3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103805</xdr:rowOff>
    </xdr:from>
    <xdr:to>
      <xdr:col>24</xdr:col>
      <xdr:colOff>114300</xdr:colOff>
      <xdr:row>34</xdr:row>
      <xdr:rowOff>33955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6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126682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150960</xdr:rowOff>
    </xdr:from>
    <xdr:to>
      <xdr:col>20</xdr:col>
      <xdr:colOff>38100</xdr:colOff>
      <xdr:row>34</xdr:row>
      <xdr:rowOff>81110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97637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58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32262</xdr:rowOff>
    </xdr:from>
    <xdr:to>
      <xdr:col>15</xdr:col>
      <xdr:colOff>101600</xdr:colOff>
      <xdr:row>34</xdr:row>
      <xdr:rowOff>133862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6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150389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63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48429</xdr:rowOff>
    </xdr:from>
    <xdr:to>
      <xdr:col>10</xdr:col>
      <xdr:colOff>165100</xdr:colOff>
      <xdr:row>36</xdr:row>
      <xdr:rowOff>150029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166556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9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143910</xdr:rowOff>
    </xdr:from>
    <xdr:to>
      <xdr:col>6</xdr:col>
      <xdr:colOff>38100</xdr:colOff>
      <xdr:row>37</xdr:row>
      <xdr:rowOff>74060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65187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40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122010</xdr:rowOff>
    </xdr:from>
    <xdr:to>
      <xdr:col>24</xdr:col>
      <xdr:colOff>63500</xdr:colOff>
      <xdr:row>58</xdr:row>
      <xdr:rowOff>126040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6110"/>
          <a:ext cx="8382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119110</xdr:rowOff>
    </xdr:from>
    <xdr:to>
      <xdr:col>19</xdr:col>
      <xdr:colOff>177800</xdr:colOff>
      <xdr:row>58</xdr:row>
      <xdr:rowOff>122010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3210"/>
          <a:ext cx="889000" cy="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112261</xdr:rowOff>
    </xdr:from>
    <xdr:to>
      <xdr:col>15</xdr:col>
      <xdr:colOff>50800</xdr:colOff>
      <xdr:row>58</xdr:row>
      <xdr:rowOff>119110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56361"/>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52919</xdr:rowOff>
    </xdr:from>
    <xdr:to>
      <xdr:col>15</xdr:col>
      <xdr:colOff>101600</xdr:colOff>
      <xdr:row>58</xdr:row>
      <xdr:rowOff>154519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171046</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90237</xdr:rowOff>
    </xdr:from>
    <xdr:to>
      <xdr:col>10</xdr:col>
      <xdr:colOff>114300</xdr:colOff>
      <xdr:row>58</xdr:row>
      <xdr:rowOff>112261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34337"/>
          <a:ext cx="889000" cy="2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55375</xdr:rowOff>
    </xdr:from>
    <xdr:to>
      <xdr:col>10</xdr:col>
      <xdr:colOff>165100</xdr:colOff>
      <xdr:row>58</xdr:row>
      <xdr:rowOff>156975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2052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63660</xdr:rowOff>
    </xdr:from>
    <xdr:to>
      <xdr:col>6</xdr:col>
      <xdr:colOff>38100</xdr:colOff>
      <xdr:row>58</xdr:row>
      <xdr:rowOff>165260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156387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75240</xdr:rowOff>
    </xdr:from>
    <xdr:to>
      <xdr:col>24</xdr:col>
      <xdr:colOff>114300</xdr:colOff>
      <xdr:row>59</xdr:row>
      <xdr:rowOff>5390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71210</xdr:rowOff>
    </xdr:from>
    <xdr:to>
      <xdr:col>20</xdr:col>
      <xdr:colOff>38100</xdr:colOff>
      <xdr:row>59</xdr:row>
      <xdr:rowOff>1360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17887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9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68310</xdr:rowOff>
    </xdr:from>
    <xdr:to>
      <xdr:col>15</xdr:col>
      <xdr:colOff>101600</xdr:colOff>
      <xdr:row>58</xdr:row>
      <xdr:rowOff>169910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161037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61461</xdr:rowOff>
    </xdr:from>
    <xdr:to>
      <xdr:col>10</xdr:col>
      <xdr:colOff>165100</xdr:colOff>
      <xdr:row>58</xdr:row>
      <xdr:rowOff>163061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154188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09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39437</xdr:rowOff>
    </xdr:from>
    <xdr:to>
      <xdr:col>6</xdr:col>
      <xdr:colOff>38100</xdr:colOff>
      <xdr:row>58</xdr:row>
      <xdr:rowOff>141037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157564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5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120579</xdr:rowOff>
    </xdr:from>
    <xdr:to>
      <xdr:col>24</xdr:col>
      <xdr:colOff>63500</xdr:colOff>
      <xdr:row>76</xdr:row>
      <xdr:rowOff>136598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150779"/>
          <a:ext cx="8382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74675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92706</xdr:rowOff>
    </xdr:from>
    <xdr:to>
      <xdr:col>19</xdr:col>
      <xdr:colOff>177800</xdr:colOff>
      <xdr:row>76</xdr:row>
      <xdr:rowOff>136598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122906"/>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92706</xdr:rowOff>
    </xdr:from>
    <xdr:to>
      <xdr:col>15</xdr:col>
      <xdr:colOff>50800</xdr:colOff>
      <xdr:row>76</xdr:row>
      <xdr:rowOff>159507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22906"/>
          <a:ext cx="889000" cy="6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95659</xdr:rowOff>
    </xdr:from>
    <xdr:to>
      <xdr:col>15</xdr:col>
      <xdr:colOff>101600</xdr:colOff>
      <xdr:row>78</xdr:row>
      <xdr:rowOff>25809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16936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159507</xdr:rowOff>
    </xdr:from>
    <xdr:to>
      <xdr:col>10</xdr:col>
      <xdr:colOff>114300</xdr:colOff>
      <xdr:row>78</xdr:row>
      <xdr:rowOff>8925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89707"/>
          <a:ext cx="889000" cy="19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131158</xdr:rowOff>
    </xdr:from>
    <xdr:to>
      <xdr:col>10</xdr:col>
      <xdr:colOff>165100</xdr:colOff>
      <xdr:row>78</xdr:row>
      <xdr:rowOff>61308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3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52435</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129933</xdr:rowOff>
    </xdr:from>
    <xdr:to>
      <xdr:col>6</xdr:col>
      <xdr:colOff>38100</xdr:colOff>
      <xdr:row>78</xdr:row>
      <xdr:rowOff>60083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3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51210</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42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69779</xdr:rowOff>
    </xdr:from>
    <xdr:to>
      <xdr:col>24</xdr:col>
      <xdr:colOff>114300</xdr:colOff>
      <xdr:row>76</xdr:row>
      <xdr:rowOff>171379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92656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85798</xdr:rowOff>
    </xdr:from>
    <xdr:to>
      <xdr:col>20</xdr:col>
      <xdr:colOff>38100</xdr:colOff>
      <xdr:row>77</xdr:row>
      <xdr:rowOff>15948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32475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9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41906</xdr:rowOff>
    </xdr:from>
    <xdr:to>
      <xdr:col>15</xdr:col>
      <xdr:colOff>101600</xdr:colOff>
      <xdr:row>76</xdr:row>
      <xdr:rowOff>143506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160034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108707</xdr:rowOff>
    </xdr:from>
    <xdr:to>
      <xdr:col>10</xdr:col>
      <xdr:colOff>165100</xdr:colOff>
      <xdr:row>77</xdr:row>
      <xdr:rowOff>38857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3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55384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129575</xdr:rowOff>
    </xdr:from>
    <xdr:to>
      <xdr:col>6</xdr:col>
      <xdr:colOff>38100</xdr:colOff>
      <xdr:row>78</xdr:row>
      <xdr:rowOff>59725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76252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0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147473</xdr:rowOff>
    </xdr:from>
    <xdr:to>
      <xdr:col>24</xdr:col>
      <xdr:colOff>63500</xdr:colOff>
      <xdr:row>94</xdr:row>
      <xdr:rowOff>162471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63773"/>
          <a:ext cx="838200" cy="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147473</xdr:rowOff>
    </xdr:from>
    <xdr:to>
      <xdr:col>19</xdr:col>
      <xdr:colOff>177800</xdr:colOff>
      <xdr:row>96</xdr:row>
      <xdr:rowOff>123673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63773"/>
          <a:ext cx="889000" cy="3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95008</xdr:rowOff>
    </xdr:from>
    <xdr:to>
      <xdr:col>15</xdr:col>
      <xdr:colOff>50800</xdr:colOff>
      <xdr:row>96</xdr:row>
      <xdr:rowOff>123673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4208"/>
          <a:ext cx="889000" cy="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89370</xdr:rowOff>
    </xdr:from>
    <xdr:to>
      <xdr:col>15</xdr:col>
      <xdr:colOff>101600</xdr:colOff>
      <xdr:row>96</xdr:row>
      <xdr:rowOff>19520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36047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95008</xdr:rowOff>
    </xdr:from>
    <xdr:to>
      <xdr:col>10</xdr:col>
      <xdr:colOff>114300</xdr:colOff>
      <xdr:row>96</xdr:row>
      <xdr:rowOff>109792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4208"/>
          <a:ext cx="8890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104623</xdr:rowOff>
    </xdr:from>
    <xdr:to>
      <xdr:col>10</xdr:col>
      <xdr:colOff>165100</xdr:colOff>
      <xdr:row>96</xdr:row>
      <xdr:rowOff>34773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51300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131851</xdr:rowOff>
    </xdr:from>
    <xdr:to>
      <xdr:col>6</xdr:col>
      <xdr:colOff>38100</xdr:colOff>
      <xdr:row>96</xdr:row>
      <xdr:rowOff>62001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78528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111671</xdr:rowOff>
    </xdr:from>
    <xdr:to>
      <xdr:col>24</xdr:col>
      <xdr:colOff>114300</xdr:colOff>
      <xdr:row>95</xdr:row>
      <xdr:rowOff>41821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134548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96673</xdr:rowOff>
    </xdr:from>
    <xdr:to>
      <xdr:col>20</xdr:col>
      <xdr:colOff>38100</xdr:colOff>
      <xdr:row>95</xdr:row>
      <xdr:rowOff>26823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43350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72873</xdr:rowOff>
    </xdr:from>
    <xdr:to>
      <xdr:col>15</xdr:col>
      <xdr:colOff>101600</xdr:colOff>
      <xdr:row>97</xdr:row>
      <xdr:rowOff>3023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3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165600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44208</xdr:rowOff>
    </xdr:from>
    <xdr:to>
      <xdr:col>10</xdr:col>
      <xdr:colOff>165100</xdr:colOff>
      <xdr:row>96</xdr:row>
      <xdr:rowOff>145808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136935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58992</xdr:rowOff>
    </xdr:from>
    <xdr:to>
      <xdr:col>6</xdr:col>
      <xdr:colOff>38100</xdr:colOff>
      <xdr:row>96</xdr:row>
      <xdr:rowOff>160592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151719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43350</xdr:rowOff>
    </xdr:from>
    <xdr:to>
      <xdr:col>55</xdr:col>
      <xdr:colOff>0</xdr:colOff>
      <xdr:row>33</xdr:row>
      <xdr:rowOff>151729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701200"/>
          <a:ext cx="838200" cy="10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151491</xdr:rowOff>
    </xdr:from>
    <xdr:to>
      <xdr:col>50</xdr:col>
      <xdr:colOff>114300</xdr:colOff>
      <xdr:row>33</xdr:row>
      <xdr:rowOff>151729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294991"/>
          <a:ext cx="889000" cy="51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151491</xdr:rowOff>
    </xdr:from>
    <xdr:to>
      <xdr:col>45</xdr:col>
      <xdr:colOff>177800</xdr:colOff>
      <xdr:row>34</xdr:row>
      <xdr:rowOff>27746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294991"/>
          <a:ext cx="889000" cy="56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14719</xdr:rowOff>
    </xdr:from>
    <xdr:to>
      <xdr:col>46</xdr:col>
      <xdr:colOff>38100</xdr:colOff>
      <xdr:row>31</xdr:row>
      <xdr:rowOff>116319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3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107446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42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152246</xdr:rowOff>
    </xdr:from>
    <xdr:to>
      <xdr:col>41</xdr:col>
      <xdr:colOff>50800</xdr:colOff>
      <xdr:row>34</xdr:row>
      <xdr:rowOff>27746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810096"/>
          <a:ext cx="889000" cy="4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89188</xdr:rowOff>
    </xdr:from>
    <xdr:to>
      <xdr:col>41</xdr:col>
      <xdr:colOff>101600</xdr:colOff>
      <xdr:row>35</xdr:row>
      <xdr:rowOff>19338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18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10465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103741</xdr:rowOff>
    </xdr:from>
    <xdr:to>
      <xdr:col>36</xdr:col>
      <xdr:colOff>165100</xdr:colOff>
      <xdr:row>35</xdr:row>
      <xdr:rowOff>33891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25018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2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164000</xdr:rowOff>
    </xdr:from>
    <xdr:to>
      <xdr:col>55</xdr:col>
      <xdr:colOff>50800</xdr:colOff>
      <xdr:row>33</xdr:row>
      <xdr:rowOff>94150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6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15427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50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100929</xdr:rowOff>
    </xdr:from>
    <xdr:to>
      <xdr:col>50</xdr:col>
      <xdr:colOff>165100</xdr:colOff>
      <xdr:row>34</xdr:row>
      <xdr:rowOff>31079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47606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100691</xdr:rowOff>
    </xdr:from>
    <xdr:to>
      <xdr:col>46</xdr:col>
      <xdr:colOff>38100</xdr:colOff>
      <xdr:row>31</xdr:row>
      <xdr:rowOff>30841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2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47368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01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148396</xdr:rowOff>
    </xdr:from>
    <xdr:to>
      <xdr:col>41</xdr:col>
      <xdr:colOff>101600</xdr:colOff>
      <xdr:row>34</xdr:row>
      <xdr:rowOff>78546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80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95073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58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101446</xdr:rowOff>
    </xdr:from>
    <xdr:to>
      <xdr:col>36</xdr:col>
      <xdr:colOff>165100</xdr:colOff>
      <xdr:row>34</xdr:row>
      <xdr:rowOff>31596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7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48123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3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123148</xdr:rowOff>
    </xdr:from>
    <xdr:to>
      <xdr:col>55</xdr:col>
      <xdr:colOff>0</xdr:colOff>
      <xdr:row>58</xdr:row>
      <xdr:rowOff>30745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95798"/>
          <a:ext cx="838200" cy="7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123148</xdr:rowOff>
    </xdr:from>
    <xdr:to>
      <xdr:col>50</xdr:col>
      <xdr:colOff>114300</xdr:colOff>
      <xdr:row>57</xdr:row>
      <xdr:rowOff>143290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95798"/>
          <a:ext cx="889000" cy="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81778</xdr:rowOff>
    </xdr:from>
    <xdr:to>
      <xdr:col>45</xdr:col>
      <xdr:colOff>177800</xdr:colOff>
      <xdr:row>57</xdr:row>
      <xdr:rowOff>143290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54428"/>
          <a:ext cx="889000" cy="6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64091</xdr:rowOff>
    </xdr:from>
    <xdr:to>
      <xdr:col>46</xdr:col>
      <xdr:colOff>38100</xdr:colOff>
      <xdr:row>57</xdr:row>
      <xdr:rowOff>165691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10768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135941</xdr:rowOff>
    </xdr:from>
    <xdr:to>
      <xdr:col>41</xdr:col>
      <xdr:colOff>50800</xdr:colOff>
      <xdr:row>57</xdr:row>
      <xdr:rowOff>81778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37141"/>
          <a:ext cx="889000" cy="1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80288</xdr:rowOff>
    </xdr:from>
    <xdr:to>
      <xdr:col>41</xdr:col>
      <xdr:colOff>101600</xdr:colOff>
      <xdr:row>58</xdr:row>
      <xdr:rowOff>10438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1565</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117480</xdr:rowOff>
    </xdr:from>
    <xdr:to>
      <xdr:col>36</xdr:col>
      <xdr:colOff>165100</xdr:colOff>
      <xdr:row>58</xdr:row>
      <xdr:rowOff>47630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38757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151395</xdr:rowOff>
    </xdr:from>
    <xdr:to>
      <xdr:col>55</xdr:col>
      <xdr:colOff>50800</xdr:colOff>
      <xdr:row>58</xdr:row>
      <xdr:rowOff>81545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2822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72348</xdr:rowOff>
    </xdr:from>
    <xdr:to>
      <xdr:col>50</xdr:col>
      <xdr:colOff>165100</xdr:colOff>
      <xdr:row>58</xdr:row>
      <xdr:rowOff>2498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19025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2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92490</xdr:rowOff>
    </xdr:from>
    <xdr:to>
      <xdr:col>46</xdr:col>
      <xdr:colOff>38100</xdr:colOff>
      <xdr:row>58</xdr:row>
      <xdr:rowOff>22640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13767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95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30978</xdr:rowOff>
    </xdr:from>
    <xdr:to>
      <xdr:col>41</xdr:col>
      <xdr:colOff>101600</xdr:colOff>
      <xdr:row>57</xdr:row>
      <xdr:rowOff>132578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0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149105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85141</xdr:rowOff>
    </xdr:from>
    <xdr:to>
      <xdr:col>36</xdr:col>
      <xdr:colOff>165100</xdr:colOff>
      <xdr:row>57</xdr:row>
      <xdr:rowOff>15291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31818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6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3290</xdr:rowOff>
    </xdr:from>
    <xdr:to>
      <xdr:col>55</xdr:col>
      <xdr:colOff>0</xdr:colOff>
      <xdr:row>78</xdr:row>
      <xdr:rowOff>57592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04940"/>
          <a:ext cx="838200" cy="22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3290</xdr:rowOff>
    </xdr:from>
    <xdr:to>
      <xdr:col>50</xdr:col>
      <xdr:colOff>114300</xdr:colOff>
      <xdr:row>77</xdr:row>
      <xdr:rowOff>18802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0494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55004</xdr:rowOff>
    </xdr:from>
    <xdr:to>
      <xdr:col>45</xdr:col>
      <xdr:colOff>177800</xdr:colOff>
      <xdr:row>77</xdr:row>
      <xdr:rowOff>18802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13754"/>
          <a:ext cx="889000" cy="30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48475</xdr:rowOff>
    </xdr:from>
    <xdr:to>
      <xdr:col>46</xdr:col>
      <xdr:colOff>38100</xdr:colOff>
      <xdr:row>77</xdr:row>
      <xdr:rowOff>150075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141202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143463</xdr:rowOff>
    </xdr:from>
    <xdr:to>
      <xdr:col>41</xdr:col>
      <xdr:colOff>50800</xdr:colOff>
      <xdr:row>75</xdr:row>
      <xdr:rowOff>55004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487863"/>
          <a:ext cx="889000" cy="42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61331</xdr:rowOff>
    </xdr:from>
    <xdr:to>
      <xdr:col>41</xdr:col>
      <xdr:colOff>101600</xdr:colOff>
      <xdr:row>77</xdr:row>
      <xdr:rowOff>162931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154058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79400</xdr:rowOff>
    </xdr:from>
    <xdr:to>
      <xdr:col>36</xdr:col>
      <xdr:colOff>165100</xdr:colOff>
      <xdr:row>78</xdr:row>
      <xdr:rowOff>9550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6792</xdr:rowOff>
    </xdr:from>
    <xdr:to>
      <xdr:col>55</xdr:col>
      <xdr:colOff>50800</xdr:colOff>
      <xdr:row>78</xdr:row>
      <xdr:rowOff>108392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123940</xdr:rowOff>
    </xdr:from>
    <xdr:to>
      <xdr:col>50</xdr:col>
      <xdr:colOff>165100</xdr:colOff>
      <xdr:row>77</xdr:row>
      <xdr:rowOff>54090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70617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139452</xdr:rowOff>
    </xdr:from>
    <xdr:to>
      <xdr:col>46</xdr:col>
      <xdr:colOff>38100</xdr:colOff>
      <xdr:row>77</xdr:row>
      <xdr:rowOff>69602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6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86130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4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4204</xdr:rowOff>
    </xdr:from>
    <xdr:to>
      <xdr:col>41</xdr:col>
      <xdr:colOff>101600</xdr:colOff>
      <xdr:row>75</xdr:row>
      <xdr:rowOff>105804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122331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3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92663</xdr:rowOff>
    </xdr:from>
    <xdr:to>
      <xdr:col>36</xdr:col>
      <xdr:colOff>165100</xdr:colOff>
      <xdr:row>73</xdr:row>
      <xdr:rowOff>22813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43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39340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21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141072</xdr:rowOff>
    </xdr:from>
    <xdr:to>
      <xdr:col>55</xdr:col>
      <xdr:colOff>0</xdr:colOff>
      <xdr:row>96</xdr:row>
      <xdr:rowOff>161006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00272"/>
          <a:ext cx="8382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161006</xdr:rowOff>
    </xdr:from>
    <xdr:to>
      <xdr:col>50</xdr:col>
      <xdr:colOff>114300</xdr:colOff>
      <xdr:row>97</xdr:row>
      <xdr:rowOff>21363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20206"/>
          <a:ext cx="889000" cy="3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21363</xdr:rowOff>
    </xdr:from>
    <xdr:to>
      <xdr:col>45</xdr:col>
      <xdr:colOff>177800</xdr:colOff>
      <xdr:row>97</xdr:row>
      <xdr:rowOff>47808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52013"/>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37717</xdr:rowOff>
    </xdr:from>
    <xdr:to>
      <xdr:col>46</xdr:col>
      <xdr:colOff>38100</xdr:colOff>
      <xdr:row>95</xdr:row>
      <xdr:rowOff>139317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32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155844</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1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47808</xdr:rowOff>
    </xdr:from>
    <xdr:to>
      <xdr:col>41</xdr:col>
      <xdr:colOff>50800</xdr:colOff>
      <xdr:row>98</xdr:row>
      <xdr:rowOff>53194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78458"/>
          <a:ext cx="889000" cy="17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87840</xdr:rowOff>
    </xdr:from>
    <xdr:to>
      <xdr:col>41</xdr:col>
      <xdr:colOff>101600</xdr:colOff>
      <xdr:row>96</xdr:row>
      <xdr:rowOff>17990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34517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15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151985</xdr:rowOff>
    </xdr:from>
    <xdr:to>
      <xdr:col>36</xdr:col>
      <xdr:colOff>165100</xdr:colOff>
      <xdr:row>96</xdr:row>
      <xdr:rowOff>82135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3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98662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1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90272</xdr:rowOff>
    </xdr:from>
    <xdr:to>
      <xdr:col>55</xdr:col>
      <xdr:colOff>50800</xdr:colOff>
      <xdr:row>97</xdr:row>
      <xdr:rowOff>20422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113149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110206</xdr:rowOff>
    </xdr:from>
    <xdr:to>
      <xdr:col>50</xdr:col>
      <xdr:colOff>165100</xdr:colOff>
      <xdr:row>97</xdr:row>
      <xdr:rowOff>40356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31483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142013</xdr:rowOff>
    </xdr:from>
    <xdr:to>
      <xdr:col>46</xdr:col>
      <xdr:colOff>38100</xdr:colOff>
      <xdr:row>97</xdr:row>
      <xdr:rowOff>72163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63290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168458</xdr:rowOff>
    </xdr:from>
    <xdr:to>
      <xdr:col>41</xdr:col>
      <xdr:colOff>101600</xdr:colOff>
      <xdr:row>97</xdr:row>
      <xdr:rowOff>98608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89735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2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2394</xdr:rowOff>
    </xdr:from>
    <xdr:to>
      <xdr:col>36</xdr:col>
      <xdr:colOff>165100</xdr:colOff>
      <xdr:row>98</xdr:row>
      <xdr:rowOff>103994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95121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132504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6304704"/>
          <a:ext cx="1269" cy="35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162248</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3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79181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07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132504</xdr:rowOff>
    </xdr:from>
    <xdr:to>
      <xdr:col>86</xdr:col>
      <xdr:colOff>25400</xdr:colOff>
      <xdr:row>36</xdr:row>
      <xdr:rowOff>132504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30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112140</xdr:rowOff>
    </xdr:from>
    <xdr:to>
      <xdr:col>85</xdr:col>
      <xdr:colOff>127000</xdr:colOff>
      <xdr:row>38</xdr:row>
      <xdr:rowOff>121931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27240"/>
          <a:ext cx="8382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79698</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56821</xdr:rowOff>
    </xdr:from>
    <xdr:to>
      <xdr:col>85</xdr:col>
      <xdr:colOff>177800</xdr:colOff>
      <xdr:row>38</xdr:row>
      <xdr:rowOff>158421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156484</xdr:rowOff>
    </xdr:from>
    <xdr:to>
      <xdr:col>81</xdr:col>
      <xdr:colOff>50800</xdr:colOff>
      <xdr:row>38</xdr:row>
      <xdr:rowOff>121931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28684"/>
          <a:ext cx="889000" cy="30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63850</xdr:rowOff>
    </xdr:from>
    <xdr:to>
      <xdr:col>81</xdr:col>
      <xdr:colOff>101600</xdr:colOff>
      <xdr:row>38</xdr:row>
      <xdr:rowOff>165450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7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5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87851</xdr:rowOff>
    </xdr:from>
    <xdr:to>
      <xdr:col>76</xdr:col>
      <xdr:colOff>114300</xdr:colOff>
      <xdr:row>36</xdr:row>
      <xdr:rowOff>156484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088601"/>
          <a:ext cx="889000" cy="24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46837</xdr:rowOff>
    </xdr:from>
    <xdr:to>
      <xdr:col>76</xdr:col>
      <xdr:colOff>165100</xdr:colOff>
      <xdr:row>38</xdr:row>
      <xdr:rowOff>148437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139564</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6250</xdr:rowOff>
    </xdr:from>
    <xdr:to>
      <xdr:col>71</xdr:col>
      <xdr:colOff>177800</xdr:colOff>
      <xdr:row>35</xdr:row>
      <xdr:rowOff>87851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5321200"/>
          <a:ext cx="889000" cy="76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51199</xdr:rowOff>
    </xdr:from>
    <xdr:to>
      <xdr:col>72</xdr:col>
      <xdr:colOff>38100</xdr:colOff>
      <xdr:row>38</xdr:row>
      <xdr:rowOff>152799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6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143926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5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52557</xdr:rowOff>
    </xdr:from>
    <xdr:to>
      <xdr:col>67</xdr:col>
      <xdr:colOff>101600</xdr:colOff>
      <xdr:row>38</xdr:row>
      <xdr:rowOff>154157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145284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61340</xdr:rowOff>
    </xdr:from>
    <xdr:to>
      <xdr:col>85</xdr:col>
      <xdr:colOff>177800</xdr:colOff>
      <xdr:row>38</xdr:row>
      <xdr:rowOff>162940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35248</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71131</xdr:rowOff>
    </xdr:from>
    <xdr:to>
      <xdr:col>81</xdr:col>
      <xdr:colOff>101600</xdr:colOff>
      <xdr:row>39</xdr:row>
      <xdr:rowOff>1281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163858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7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105684</xdr:rowOff>
    </xdr:from>
    <xdr:to>
      <xdr:col>76</xdr:col>
      <xdr:colOff>165100</xdr:colOff>
      <xdr:row>37</xdr:row>
      <xdr:rowOff>35834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52361</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292795" y="605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37051</xdr:rowOff>
    </xdr:from>
    <xdr:to>
      <xdr:col>72</xdr:col>
      <xdr:colOff>38100</xdr:colOff>
      <xdr:row>35</xdr:row>
      <xdr:rowOff>138651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0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155178</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581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126900</xdr:rowOff>
    </xdr:from>
    <xdr:to>
      <xdr:col>67</xdr:col>
      <xdr:colOff>101600</xdr:colOff>
      <xdr:row>31</xdr:row>
      <xdr:rowOff>57050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73577</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504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126771</xdr:rowOff>
    </xdr:from>
    <xdr:to>
      <xdr:col>85</xdr:col>
      <xdr:colOff>127000</xdr:colOff>
      <xdr:row>73</xdr:row>
      <xdr:rowOff>16101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471171"/>
          <a:ext cx="838200" cy="6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16101</xdr:rowOff>
    </xdr:from>
    <xdr:to>
      <xdr:col>81</xdr:col>
      <xdr:colOff>50800</xdr:colOff>
      <xdr:row>73</xdr:row>
      <xdr:rowOff>38869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531951"/>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38869</xdr:rowOff>
    </xdr:from>
    <xdr:to>
      <xdr:col>76</xdr:col>
      <xdr:colOff>114300</xdr:colOff>
      <xdr:row>73</xdr:row>
      <xdr:rowOff>89522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554719"/>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95072</xdr:rowOff>
    </xdr:from>
    <xdr:to>
      <xdr:col>76</xdr:col>
      <xdr:colOff>165100</xdr:colOff>
      <xdr:row>76</xdr:row>
      <xdr:rowOff>25223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16349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148272</xdr:rowOff>
    </xdr:from>
    <xdr:to>
      <xdr:col>71</xdr:col>
      <xdr:colOff>177800</xdr:colOff>
      <xdr:row>73</xdr:row>
      <xdr:rowOff>89522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492672"/>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93669</xdr:rowOff>
    </xdr:from>
    <xdr:to>
      <xdr:col>72</xdr:col>
      <xdr:colOff>38100</xdr:colOff>
      <xdr:row>76</xdr:row>
      <xdr:rowOff>23819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14946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86674</xdr:rowOff>
    </xdr:from>
    <xdr:to>
      <xdr:col>67</xdr:col>
      <xdr:colOff>101600</xdr:colOff>
      <xdr:row>76</xdr:row>
      <xdr:rowOff>16824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7951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75971</xdr:rowOff>
    </xdr:from>
    <xdr:to>
      <xdr:col>85</xdr:col>
      <xdr:colOff>177800</xdr:colOff>
      <xdr:row>73</xdr:row>
      <xdr:rowOff>6121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4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98848</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27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136751</xdr:rowOff>
    </xdr:from>
    <xdr:to>
      <xdr:col>81</xdr:col>
      <xdr:colOff>101600</xdr:colOff>
      <xdr:row>73</xdr:row>
      <xdr:rowOff>66901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48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83428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25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159519</xdr:rowOff>
    </xdr:from>
    <xdr:to>
      <xdr:col>76</xdr:col>
      <xdr:colOff>165100</xdr:colOff>
      <xdr:row>73</xdr:row>
      <xdr:rowOff>89669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5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106196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2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38722</xdr:rowOff>
    </xdr:from>
    <xdr:to>
      <xdr:col>72</xdr:col>
      <xdr:colOff>38100</xdr:colOff>
      <xdr:row>73</xdr:row>
      <xdr:rowOff>140322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5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156849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32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97472</xdr:rowOff>
    </xdr:from>
    <xdr:to>
      <xdr:col>67</xdr:col>
      <xdr:colOff>101600</xdr:colOff>
      <xdr:row>73</xdr:row>
      <xdr:rowOff>27622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4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44149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21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78229</xdr:rowOff>
    </xdr:from>
    <xdr:to>
      <xdr:col>85</xdr:col>
      <xdr:colOff>127000</xdr:colOff>
      <xdr:row>98</xdr:row>
      <xdr:rowOff>158628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80329"/>
          <a:ext cx="838200" cy="8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78229</xdr:rowOff>
    </xdr:from>
    <xdr:to>
      <xdr:col>81</xdr:col>
      <xdr:colOff>50800</xdr:colOff>
      <xdr:row>98</xdr:row>
      <xdr:rowOff>168126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80329"/>
          <a:ext cx="889000" cy="8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101919</xdr:rowOff>
    </xdr:from>
    <xdr:to>
      <xdr:col>76</xdr:col>
      <xdr:colOff>114300</xdr:colOff>
      <xdr:row>98</xdr:row>
      <xdr:rowOff>168126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04019"/>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94889</xdr:rowOff>
    </xdr:from>
    <xdr:to>
      <xdr:col>76</xdr:col>
      <xdr:colOff>165100</xdr:colOff>
      <xdr:row>99</xdr:row>
      <xdr:rowOff>25039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41566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100817</xdr:rowOff>
    </xdr:from>
    <xdr:to>
      <xdr:col>71</xdr:col>
      <xdr:colOff>177800</xdr:colOff>
      <xdr:row>98</xdr:row>
      <xdr:rowOff>101919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02917"/>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133948</xdr:rowOff>
    </xdr:from>
    <xdr:to>
      <xdr:col>72</xdr:col>
      <xdr:colOff>38100</xdr:colOff>
      <xdr:row>99</xdr:row>
      <xdr:rowOff>64098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3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55225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142867</xdr:rowOff>
    </xdr:from>
    <xdr:to>
      <xdr:col>67</xdr:col>
      <xdr:colOff>101600</xdr:colOff>
      <xdr:row>99</xdr:row>
      <xdr:rowOff>73017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64144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107828</xdr:rowOff>
    </xdr:from>
    <xdr:to>
      <xdr:col>85</xdr:col>
      <xdr:colOff>177800</xdr:colOff>
      <xdr:row>99</xdr:row>
      <xdr:rowOff>37978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0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67205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9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27429</xdr:rowOff>
    </xdr:from>
    <xdr:to>
      <xdr:col>81</xdr:col>
      <xdr:colOff>101600</xdr:colOff>
      <xdr:row>98</xdr:row>
      <xdr:rowOff>129029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145556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60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117326</xdr:rowOff>
    </xdr:from>
    <xdr:to>
      <xdr:col>76</xdr:col>
      <xdr:colOff>165100</xdr:colOff>
      <xdr:row>99</xdr:row>
      <xdr:rowOff>47476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38603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51119</xdr:rowOff>
    </xdr:from>
    <xdr:to>
      <xdr:col>72</xdr:col>
      <xdr:colOff>38100</xdr:colOff>
      <xdr:row>98</xdr:row>
      <xdr:rowOff>152719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169246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62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50017</xdr:rowOff>
    </xdr:from>
    <xdr:to>
      <xdr:col>67</xdr:col>
      <xdr:colOff>101600</xdr:colOff>
      <xdr:row>98</xdr:row>
      <xdr:rowOff>151617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168144</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14795" y="1662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88298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74848"/>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94941</xdr:rowOff>
    </xdr:from>
    <xdr:to>
      <xdr:col>107</xdr:col>
      <xdr:colOff>101600</xdr:colOff>
      <xdr:row>39</xdr:row>
      <xdr:rowOff>25091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41618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8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88298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774848"/>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103596</xdr:rowOff>
    </xdr:from>
    <xdr:to>
      <xdr:col>102</xdr:col>
      <xdr:colOff>165100</xdr:colOff>
      <xdr:row>39</xdr:row>
      <xdr:rowOff>33746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50273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120186</xdr:rowOff>
    </xdr:from>
    <xdr:to>
      <xdr:col>98</xdr:col>
      <xdr:colOff>38100</xdr:colOff>
      <xdr:row>39</xdr:row>
      <xdr:rowOff>50336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66863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37498</xdr:rowOff>
    </xdr:from>
    <xdr:to>
      <xdr:col>102</xdr:col>
      <xdr:colOff>165100</xdr:colOff>
      <xdr:row>39</xdr:row>
      <xdr:rowOff>139098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130225</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81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7798</xdr:rowOff>
    </xdr:from>
    <xdr:to>
      <xdr:col>116</xdr:col>
      <xdr:colOff>63500</xdr:colOff>
      <xdr:row>57</xdr:row>
      <xdr:rowOff>78501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780448"/>
          <a:ext cx="838200" cy="7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7798</xdr:rowOff>
    </xdr:from>
    <xdr:to>
      <xdr:col>111</xdr:col>
      <xdr:colOff>177800</xdr:colOff>
      <xdr:row>57</xdr:row>
      <xdr:rowOff>75333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780448"/>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75333</xdr:rowOff>
    </xdr:from>
    <xdr:to>
      <xdr:col>107</xdr:col>
      <xdr:colOff>50800</xdr:colOff>
      <xdr:row>57</xdr:row>
      <xdr:rowOff>77717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847983"/>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33513</xdr:rowOff>
    </xdr:from>
    <xdr:to>
      <xdr:col>107</xdr:col>
      <xdr:colOff>101600</xdr:colOff>
      <xdr:row>58</xdr:row>
      <xdr:rowOff>135113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126240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77717</xdr:rowOff>
    </xdr:from>
    <xdr:to>
      <xdr:col>102</xdr:col>
      <xdr:colOff>114300</xdr:colOff>
      <xdr:row>57</xdr:row>
      <xdr:rowOff>97376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850367"/>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61730</xdr:rowOff>
    </xdr:from>
    <xdr:to>
      <xdr:col>102</xdr:col>
      <xdr:colOff>165100</xdr:colOff>
      <xdr:row>58</xdr:row>
      <xdr:rowOff>163330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154457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4906</xdr:rowOff>
    </xdr:from>
    <xdr:to>
      <xdr:col>98</xdr:col>
      <xdr:colOff>38100</xdr:colOff>
      <xdr:row>58</xdr:row>
      <xdr:rowOff>106506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97633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4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27701</xdr:rowOff>
    </xdr:from>
    <xdr:to>
      <xdr:col>116</xdr:col>
      <xdr:colOff>114300</xdr:colOff>
      <xdr:row>57</xdr:row>
      <xdr:rowOff>129301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80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50578</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65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128448</xdr:rowOff>
    </xdr:from>
    <xdr:to>
      <xdr:col>112</xdr:col>
      <xdr:colOff>38100</xdr:colOff>
      <xdr:row>57</xdr:row>
      <xdr:rowOff>58598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7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75125</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5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24533</xdr:rowOff>
    </xdr:from>
    <xdr:to>
      <xdr:col>107</xdr:col>
      <xdr:colOff>101600</xdr:colOff>
      <xdr:row>57</xdr:row>
      <xdr:rowOff>126133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79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142660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95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26917</xdr:rowOff>
    </xdr:from>
    <xdr:to>
      <xdr:col>102</xdr:col>
      <xdr:colOff>165100</xdr:colOff>
      <xdr:row>57</xdr:row>
      <xdr:rowOff>128517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145044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95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46576</xdr:rowOff>
    </xdr:from>
    <xdr:to>
      <xdr:col>98</xdr:col>
      <xdr:colOff>38100</xdr:colOff>
      <xdr:row>57</xdr:row>
      <xdr:rowOff>148176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8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164703</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95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60940</xdr:rowOff>
    </xdr:from>
    <xdr:to>
      <xdr:col>116</xdr:col>
      <xdr:colOff>63500</xdr:colOff>
      <xdr:row>75</xdr:row>
      <xdr:rowOff>81186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19690"/>
          <a:ext cx="838200" cy="2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60940</xdr:rowOff>
    </xdr:from>
    <xdr:to>
      <xdr:col>111</xdr:col>
      <xdr:colOff>177800</xdr:colOff>
      <xdr:row>75</xdr:row>
      <xdr:rowOff>67180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19690"/>
          <a:ext cx="889000" cy="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153385</xdr:rowOff>
    </xdr:from>
    <xdr:to>
      <xdr:col>107</xdr:col>
      <xdr:colOff>50800</xdr:colOff>
      <xdr:row>75</xdr:row>
      <xdr:rowOff>67180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40685"/>
          <a:ext cx="889000" cy="8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87887</xdr:rowOff>
    </xdr:from>
    <xdr:to>
      <xdr:col>107</xdr:col>
      <xdr:colOff>101600</xdr:colOff>
      <xdr:row>76</xdr:row>
      <xdr:rowOff>18036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9163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153385</xdr:rowOff>
    </xdr:from>
    <xdr:to>
      <xdr:col>102</xdr:col>
      <xdr:colOff>114300</xdr:colOff>
      <xdr:row>75</xdr:row>
      <xdr:rowOff>14412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40685"/>
          <a:ext cx="889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67663</xdr:rowOff>
    </xdr:from>
    <xdr:to>
      <xdr:col>102</xdr:col>
      <xdr:colOff>165100</xdr:colOff>
      <xdr:row>75</xdr:row>
      <xdr:rowOff>169264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160390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66406</xdr:rowOff>
    </xdr:from>
    <xdr:to>
      <xdr:col>98</xdr:col>
      <xdr:colOff>38100</xdr:colOff>
      <xdr:row>75</xdr:row>
      <xdr:rowOff>168005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30386</xdr:rowOff>
    </xdr:from>
    <xdr:to>
      <xdr:col>116</xdr:col>
      <xdr:colOff>114300</xdr:colOff>
      <xdr:row>75</xdr:row>
      <xdr:rowOff>131986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53263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4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10140</xdr:rowOff>
    </xdr:from>
    <xdr:to>
      <xdr:col>112</xdr:col>
      <xdr:colOff>38100</xdr:colOff>
      <xdr:row>75</xdr:row>
      <xdr:rowOff>111740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128267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6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16380</xdr:rowOff>
    </xdr:from>
    <xdr:to>
      <xdr:col>107</xdr:col>
      <xdr:colOff>101600</xdr:colOff>
      <xdr:row>75</xdr:row>
      <xdr:rowOff>117980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134507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65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102585</xdr:rowOff>
    </xdr:from>
    <xdr:to>
      <xdr:col>102</xdr:col>
      <xdr:colOff>165100</xdr:colOff>
      <xdr:row>75</xdr:row>
      <xdr:rowOff>32735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49262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6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135062</xdr:rowOff>
    </xdr:from>
    <xdr:to>
      <xdr:col>98</xdr:col>
      <xdr:colOff>38100</xdr:colOff>
      <xdr:row>75</xdr:row>
      <xdr:rowOff>65212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81739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9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1,203</a:t>
          </a:r>
          <a:r>
            <a:rPr kumimoji="1" lang="ja-JP" altLang="en-US" sz="1300">
              <a:latin typeface="ＭＳ Ｐゴシック" panose="020B0600070205080204" pitchFamily="50" charset="-128"/>
              <a:ea typeface="ＭＳ Ｐゴシック" panose="020B0600070205080204" pitchFamily="50" charset="-128"/>
            </a:rPr>
            <a:t>千円となり、昨年度（</a:t>
          </a:r>
          <a:r>
            <a:rPr kumimoji="1" lang="en-US" altLang="ja-JP" sz="1300">
              <a:latin typeface="ＭＳ Ｐゴシック" panose="020B0600070205080204" pitchFamily="50" charset="-128"/>
              <a:ea typeface="ＭＳ Ｐゴシック" panose="020B0600070205080204" pitchFamily="50" charset="-128"/>
            </a:rPr>
            <a:t>1,263</a:t>
          </a:r>
          <a:r>
            <a:rPr kumimoji="1" lang="ja-JP" altLang="en-US" sz="1300">
              <a:latin typeface="ＭＳ Ｐゴシック" panose="020B0600070205080204" pitchFamily="50" charset="-128"/>
              <a:ea typeface="ＭＳ Ｐゴシック" panose="020B0600070205080204" pitchFamily="50" charset="-128"/>
            </a:rPr>
            <a:t>千円）より約</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千円の減額となった。</a:t>
          </a:r>
        </a:p>
        <a:p>
          <a:r>
            <a:rPr kumimoji="1" lang="ja-JP" altLang="en-US" sz="1300">
              <a:latin typeface="ＭＳ Ｐゴシック" panose="020B0600070205080204" pitchFamily="50" charset="-128"/>
              <a:ea typeface="ＭＳ Ｐゴシック" panose="020B0600070205080204" pitchFamily="50" charset="-128"/>
            </a:rPr>
            <a:t>　昨年度と比較して減額となった主な項目は、普通建設事業費である。普通建設事業の計画的な実施により、新規整備では</a:t>
          </a:r>
          <a:r>
            <a:rPr kumimoji="1" lang="en-US" altLang="ja-JP" sz="1300">
              <a:latin typeface="ＭＳ Ｐゴシック" panose="020B0600070205080204" pitchFamily="50" charset="-128"/>
              <a:ea typeface="ＭＳ Ｐゴシック" panose="020B0600070205080204" pitchFamily="50" charset="-128"/>
            </a:rPr>
            <a:t>49,377</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一方、補助費等は、物価高騰対策を含む、新型コロナウイルス感染症に対応するための各種対策事業の実施により、</a:t>
          </a:r>
          <a:r>
            <a:rPr kumimoji="1" lang="en-US" altLang="ja-JP" sz="1300">
              <a:latin typeface="ＭＳ Ｐゴシック" panose="020B0600070205080204" pitchFamily="50" charset="-128"/>
              <a:ea typeface="ＭＳ Ｐゴシック" panose="020B0600070205080204" pitchFamily="50" charset="-128"/>
            </a:rPr>
            <a:t>23,705</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公債費は、昨年度より</a:t>
          </a:r>
          <a:r>
            <a:rPr kumimoji="1" lang="en-US" altLang="ja-JP" sz="1300">
              <a:latin typeface="ＭＳ Ｐゴシック" panose="020B0600070205080204" pitchFamily="50" charset="-128"/>
              <a:ea typeface="ＭＳ Ｐゴシック" panose="020B0600070205080204" pitchFamily="50" charset="-128"/>
            </a:rPr>
            <a:t>13,294</a:t>
          </a:r>
          <a:r>
            <a:rPr kumimoji="1" lang="ja-JP" altLang="en-US" sz="1300">
              <a:latin typeface="ＭＳ Ｐゴシック" panose="020B0600070205080204" pitchFamily="50" charset="-128"/>
              <a:ea typeface="ＭＳ Ｐゴシック" panose="020B0600070205080204" pitchFamily="50" charset="-128"/>
            </a:rPr>
            <a:t>円増加し、類似団体内平均値を大幅に上回る状態が続いている。翌年度以降も同等の水準で推移するものと見込まれることから、事業の取捨選択や、新規地方債の発行抑制に努める。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8,310
8,254
992.36
10,676,887
9,996,454
650,161
6,277,532
12,741,512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54683</xdr:rowOff>
    </xdr:from>
    <xdr:to>
      <xdr:col>24</xdr:col>
      <xdr:colOff>63500</xdr:colOff>
      <xdr:row>35</xdr:row>
      <xdr:rowOff>61214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5543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34326</xdr:rowOff>
    </xdr:from>
    <xdr:to>
      <xdr:col>19</xdr:col>
      <xdr:colOff>177800</xdr:colOff>
      <xdr:row>35</xdr:row>
      <xdr:rowOff>61214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35076"/>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34326</xdr:rowOff>
    </xdr:from>
    <xdr:to>
      <xdr:col>15</xdr:col>
      <xdr:colOff>50800</xdr:colOff>
      <xdr:row>35</xdr:row>
      <xdr:rowOff>64915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35076"/>
          <a:ext cx="8890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132443</xdr:rowOff>
    </xdr:from>
    <xdr:to>
      <xdr:col>15</xdr:col>
      <xdr:colOff>101600</xdr:colOff>
      <xdr:row>35</xdr:row>
      <xdr:rowOff>62593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79120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573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64915</xdr:rowOff>
    </xdr:from>
    <xdr:to>
      <xdr:col>10</xdr:col>
      <xdr:colOff>114300</xdr:colOff>
      <xdr:row>35</xdr:row>
      <xdr:rowOff>99532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65665"/>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81280</xdr:rowOff>
    </xdr:from>
    <xdr:to>
      <xdr:col>10</xdr:col>
      <xdr:colOff>165100</xdr:colOff>
      <xdr:row>35</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1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27957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568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88247</xdr:rowOff>
    </xdr:from>
    <xdr:to>
      <xdr:col>6</xdr:col>
      <xdr:colOff>38100</xdr:colOff>
      <xdr:row>35</xdr:row>
      <xdr:rowOff>18397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1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34924</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569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3883</xdr:rowOff>
    </xdr:from>
    <xdr:to>
      <xdr:col>24</xdr:col>
      <xdr:colOff>114300</xdr:colOff>
      <xdr:row>35</xdr:row>
      <xdr:rowOff>105483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153760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8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10414</xdr:rowOff>
    </xdr:from>
    <xdr:to>
      <xdr:col>20</xdr:col>
      <xdr:colOff>38100</xdr:colOff>
      <xdr:row>35</xdr:row>
      <xdr:rowOff>112014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128541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154976</xdr:rowOff>
    </xdr:from>
    <xdr:to>
      <xdr:col>15</xdr:col>
      <xdr:colOff>101600</xdr:colOff>
      <xdr:row>35</xdr:row>
      <xdr:rowOff>85126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76253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14115</xdr:rowOff>
    </xdr:from>
    <xdr:to>
      <xdr:col>10</xdr:col>
      <xdr:colOff>165100</xdr:colOff>
      <xdr:row>35</xdr:row>
      <xdr:rowOff>115715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106842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48732</xdr:rowOff>
    </xdr:from>
    <xdr:to>
      <xdr:col>6</xdr:col>
      <xdr:colOff>38100</xdr:colOff>
      <xdr:row>35</xdr:row>
      <xdr:rowOff>150332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141459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4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22844</xdr:rowOff>
    </xdr:from>
    <xdr:to>
      <xdr:col>24</xdr:col>
      <xdr:colOff>63500</xdr:colOff>
      <xdr:row>58</xdr:row>
      <xdr:rowOff>42852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6944"/>
          <a:ext cx="8382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131744</xdr:rowOff>
    </xdr:from>
    <xdr:to>
      <xdr:col>19</xdr:col>
      <xdr:colOff>177800</xdr:colOff>
      <xdr:row>58</xdr:row>
      <xdr:rowOff>22844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04394"/>
          <a:ext cx="889000" cy="6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131744</xdr:rowOff>
    </xdr:from>
    <xdr:to>
      <xdr:col>15</xdr:col>
      <xdr:colOff>50800</xdr:colOff>
      <xdr:row>57</xdr:row>
      <xdr:rowOff>169016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04394"/>
          <a:ext cx="889000" cy="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78687</xdr:rowOff>
    </xdr:from>
    <xdr:to>
      <xdr:col>15</xdr:col>
      <xdr:colOff>101600</xdr:colOff>
      <xdr:row>58</xdr:row>
      <xdr:rowOff>8837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25364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149517</xdr:rowOff>
    </xdr:from>
    <xdr:to>
      <xdr:col>10</xdr:col>
      <xdr:colOff>114300</xdr:colOff>
      <xdr:row>57</xdr:row>
      <xdr:rowOff>169016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22167"/>
          <a:ext cx="889000" cy="1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17345</xdr:rowOff>
    </xdr:from>
    <xdr:to>
      <xdr:col>10</xdr:col>
      <xdr:colOff>165100</xdr:colOff>
      <xdr:row>58</xdr:row>
      <xdr:rowOff>118945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110072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27375</xdr:rowOff>
    </xdr:from>
    <xdr:to>
      <xdr:col>6</xdr:col>
      <xdr:colOff>38100</xdr:colOff>
      <xdr:row>58</xdr:row>
      <xdr:rowOff>128975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120102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163502</xdr:rowOff>
    </xdr:from>
    <xdr:to>
      <xdr:col>24</xdr:col>
      <xdr:colOff>114300</xdr:colOff>
      <xdr:row>58</xdr:row>
      <xdr:rowOff>93652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122879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143494</xdr:rowOff>
    </xdr:from>
    <xdr:to>
      <xdr:col>20</xdr:col>
      <xdr:colOff>38100</xdr:colOff>
      <xdr:row>58</xdr:row>
      <xdr:rowOff>73644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90171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80944</xdr:rowOff>
    </xdr:from>
    <xdr:to>
      <xdr:col>15</xdr:col>
      <xdr:colOff>101600</xdr:colOff>
      <xdr:row>58</xdr:row>
      <xdr:rowOff>11094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4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118216</xdr:rowOff>
    </xdr:from>
    <xdr:to>
      <xdr:col>10</xdr:col>
      <xdr:colOff>165100</xdr:colOff>
      <xdr:row>58</xdr:row>
      <xdr:rowOff>48366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6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98717</xdr:rowOff>
    </xdr:from>
    <xdr:to>
      <xdr:col>6</xdr:col>
      <xdr:colOff>38100</xdr:colOff>
      <xdr:row>58</xdr:row>
      <xdr:rowOff>28867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7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45394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4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145453</xdr:rowOff>
    </xdr:from>
    <xdr:to>
      <xdr:col>24</xdr:col>
      <xdr:colOff>63500</xdr:colOff>
      <xdr:row>73</xdr:row>
      <xdr:rowOff>159908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61303"/>
          <a:ext cx="8382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145453</xdr:rowOff>
    </xdr:from>
    <xdr:to>
      <xdr:col>19</xdr:col>
      <xdr:colOff>177800</xdr:colOff>
      <xdr:row>75</xdr:row>
      <xdr:rowOff>52839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61303"/>
          <a:ext cx="889000" cy="25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52839</xdr:rowOff>
    </xdr:from>
    <xdr:to>
      <xdr:col>15</xdr:col>
      <xdr:colOff>50800</xdr:colOff>
      <xdr:row>75</xdr:row>
      <xdr:rowOff>110775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1589"/>
          <a:ext cx="889000" cy="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57757</xdr:rowOff>
    </xdr:from>
    <xdr:to>
      <xdr:col>15</xdr:col>
      <xdr:colOff>101600</xdr:colOff>
      <xdr:row>74</xdr:row>
      <xdr:rowOff>159357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4434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110775</xdr:rowOff>
    </xdr:from>
    <xdr:to>
      <xdr:col>10</xdr:col>
      <xdr:colOff>114300</xdr:colOff>
      <xdr:row>75</xdr:row>
      <xdr:rowOff>166241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69525"/>
          <a:ext cx="889000" cy="5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143269</xdr:rowOff>
    </xdr:from>
    <xdr:to>
      <xdr:col>10</xdr:col>
      <xdr:colOff>165100</xdr:colOff>
      <xdr:row>75</xdr:row>
      <xdr:rowOff>73419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89946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0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14361</xdr:rowOff>
    </xdr:from>
    <xdr:to>
      <xdr:col>6</xdr:col>
      <xdr:colOff>38100</xdr:colOff>
      <xdr:row>75</xdr:row>
      <xdr:rowOff>115961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87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132488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4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109108</xdr:rowOff>
    </xdr:from>
    <xdr:to>
      <xdr:col>24</xdr:col>
      <xdr:colOff>114300</xdr:colOff>
      <xdr:row>74</xdr:row>
      <xdr:rowOff>39258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2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131985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7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94653</xdr:rowOff>
    </xdr:from>
    <xdr:to>
      <xdr:col>20</xdr:col>
      <xdr:colOff>38100</xdr:colOff>
      <xdr:row>74</xdr:row>
      <xdr:rowOff>24803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1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41330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8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2039</xdr:rowOff>
    </xdr:from>
    <xdr:to>
      <xdr:col>15</xdr:col>
      <xdr:colOff>101600</xdr:colOff>
      <xdr:row>75</xdr:row>
      <xdr:rowOff>103639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5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59975</xdr:rowOff>
    </xdr:from>
    <xdr:to>
      <xdr:col>10</xdr:col>
      <xdr:colOff>165100</xdr:colOff>
      <xdr:row>75</xdr:row>
      <xdr:rowOff>161575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152702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1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115440</xdr:rowOff>
    </xdr:from>
    <xdr:to>
      <xdr:col>6</xdr:col>
      <xdr:colOff>38100</xdr:colOff>
      <xdr:row>76</xdr:row>
      <xdr:rowOff>45591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741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36718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6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144844</xdr:rowOff>
    </xdr:from>
    <xdr:to>
      <xdr:col>24</xdr:col>
      <xdr:colOff>63500</xdr:colOff>
      <xdr:row>93</xdr:row>
      <xdr:rowOff>157294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089694"/>
          <a:ext cx="838200" cy="1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144844</xdr:rowOff>
    </xdr:from>
    <xdr:to>
      <xdr:col>19</xdr:col>
      <xdr:colOff>177800</xdr:colOff>
      <xdr:row>94</xdr:row>
      <xdr:rowOff>56155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089694"/>
          <a:ext cx="889000" cy="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37029</xdr:rowOff>
    </xdr:from>
    <xdr:to>
      <xdr:col>15</xdr:col>
      <xdr:colOff>50800</xdr:colOff>
      <xdr:row>94</xdr:row>
      <xdr:rowOff>56155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153329"/>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150157</xdr:rowOff>
    </xdr:from>
    <xdr:to>
      <xdr:col>15</xdr:col>
      <xdr:colOff>101600</xdr:colOff>
      <xdr:row>95</xdr:row>
      <xdr:rowOff>80307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37029</xdr:rowOff>
    </xdr:from>
    <xdr:to>
      <xdr:col>10</xdr:col>
      <xdr:colOff>114300</xdr:colOff>
      <xdr:row>94</xdr:row>
      <xdr:rowOff>72019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53329"/>
          <a:ext cx="8890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9378</xdr:rowOff>
    </xdr:from>
    <xdr:to>
      <xdr:col>10</xdr:col>
      <xdr:colOff>165100</xdr:colOff>
      <xdr:row>95</xdr:row>
      <xdr:rowOff>110978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9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8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47523</xdr:rowOff>
    </xdr:from>
    <xdr:to>
      <xdr:col>6</xdr:col>
      <xdr:colOff>38100</xdr:colOff>
      <xdr:row>95</xdr:row>
      <xdr:rowOff>149123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140250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106494</xdr:rowOff>
    </xdr:from>
    <xdr:to>
      <xdr:col>24</xdr:col>
      <xdr:colOff>114300</xdr:colOff>
      <xdr:row>94</xdr:row>
      <xdr:rowOff>36644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5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129371</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0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94044</xdr:rowOff>
    </xdr:from>
    <xdr:to>
      <xdr:col>20</xdr:col>
      <xdr:colOff>38100</xdr:colOff>
      <xdr:row>94</xdr:row>
      <xdr:rowOff>24194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40721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81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5355</xdr:rowOff>
    </xdr:from>
    <xdr:to>
      <xdr:col>15</xdr:col>
      <xdr:colOff>101600</xdr:colOff>
      <xdr:row>94</xdr:row>
      <xdr:rowOff>106955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123482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89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157679</xdr:rowOff>
    </xdr:from>
    <xdr:to>
      <xdr:col>10</xdr:col>
      <xdr:colOff>165100</xdr:colOff>
      <xdr:row>94</xdr:row>
      <xdr:rowOff>87829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104356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87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21219</xdr:rowOff>
    </xdr:from>
    <xdr:to>
      <xdr:col>6</xdr:col>
      <xdr:colOff>38100</xdr:colOff>
      <xdr:row>94</xdr:row>
      <xdr:rowOff>122819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1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139346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9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73355</xdr:rowOff>
    </xdr:from>
    <xdr:to>
      <xdr:col>46</xdr:col>
      <xdr:colOff>38100</xdr:colOff>
      <xdr:row>38</xdr:row>
      <xdr:rowOff>3505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20032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28549</xdr:rowOff>
    </xdr:from>
    <xdr:to>
      <xdr:col>41</xdr:col>
      <xdr:colOff>101600</xdr:colOff>
      <xdr:row>37</xdr:row>
      <xdr:rowOff>130149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146676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21234</xdr:rowOff>
    </xdr:from>
    <xdr:to>
      <xdr:col>36</xdr:col>
      <xdr:colOff>165100</xdr:colOff>
      <xdr:row>37</xdr:row>
      <xdr:rowOff>122834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139361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157733</xdr:rowOff>
    </xdr:from>
    <xdr:to>
      <xdr:col>55</xdr:col>
      <xdr:colOff>0</xdr:colOff>
      <xdr:row>57</xdr:row>
      <xdr:rowOff>17216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58933"/>
          <a:ext cx="8382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125729</xdr:rowOff>
    </xdr:from>
    <xdr:to>
      <xdr:col>50</xdr:col>
      <xdr:colOff>114300</xdr:colOff>
      <xdr:row>56</xdr:row>
      <xdr:rowOff>157733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26929"/>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125729</xdr:rowOff>
    </xdr:from>
    <xdr:to>
      <xdr:col>45</xdr:col>
      <xdr:colOff>177800</xdr:colOff>
      <xdr:row>57</xdr:row>
      <xdr:rowOff>46503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26929"/>
          <a:ext cx="889000" cy="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125030</xdr:rowOff>
    </xdr:from>
    <xdr:to>
      <xdr:col>46</xdr:col>
      <xdr:colOff>38100</xdr:colOff>
      <xdr:row>57</xdr:row>
      <xdr:rowOff>55180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46307</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101836</xdr:rowOff>
    </xdr:from>
    <xdr:to>
      <xdr:col>41</xdr:col>
      <xdr:colOff>50800</xdr:colOff>
      <xdr:row>57</xdr:row>
      <xdr:rowOff>46503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03036"/>
          <a:ext cx="889000" cy="1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106311</xdr:rowOff>
    </xdr:from>
    <xdr:to>
      <xdr:col>41</xdr:col>
      <xdr:colOff>101600</xdr:colOff>
      <xdr:row>57</xdr:row>
      <xdr:rowOff>36461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52988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128916</xdr:rowOff>
    </xdr:from>
    <xdr:to>
      <xdr:col>36</xdr:col>
      <xdr:colOff>165100</xdr:colOff>
      <xdr:row>57</xdr:row>
      <xdr:rowOff>59066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50193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137866</xdr:rowOff>
    </xdr:from>
    <xdr:to>
      <xdr:col>55</xdr:col>
      <xdr:colOff>50800</xdr:colOff>
      <xdr:row>57</xdr:row>
      <xdr:rowOff>68016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160743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9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106933</xdr:rowOff>
    </xdr:from>
    <xdr:to>
      <xdr:col>50</xdr:col>
      <xdr:colOff>165100</xdr:colOff>
      <xdr:row>57</xdr:row>
      <xdr:rowOff>37083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53610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8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74929</xdr:rowOff>
    </xdr:from>
    <xdr:to>
      <xdr:col>46</xdr:col>
      <xdr:colOff>38100</xdr:colOff>
      <xdr:row>57</xdr:row>
      <xdr:rowOff>5079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7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21606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5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167153</xdr:rowOff>
    </xdr:from>
    <xdr:to>
      <xdr:col>41</xdr:col>
      <xdr:colOff>101600</xdr:colOff>
      <xdr:row>57</xdr:row>
      <xdr:rowOff>97303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88430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6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51036</xdr:rowOff>
    </xdr:from>
    <xdr:to>
      <xdr:col>36</xdr:col>
      <xdr:colOff>165100</xdr:colOff>
      <xdr:row>56</xdr:row>
      <xdr:rowOff>152636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169163</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2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55989</xdr:rowOff>
    </xdr:from>
    <xdr:to>
      <xdr:col>55</xdr:col>
      <xdr:colOff>0</xdr:colOff>
      <xdr:row>77</xdr:row>
      <xdr:rowOff>33967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86189"/>
          <a:ext cx="838200" cy="1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25411</xdr:rowOff>
    </xdr:from>
    <xdr:to>
      <xdr:col>50</xdr:col>
      <xdr:colOff>114300</xdr:colOff>
      <xdr:row>76</xdr:row>
      <xdr:rowOff>55989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55611"/>
          <a:ext cx="8890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25411</xdr:rowOff>
    </xdr:from>
    <xdr:to>
      <xdr:col>45</xdr:col>
      <xdr:colOff>177800</xdr:colOff>
      <xdr:row>77</xdr:row>
      <xdr:rowOff>100501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55611"/>
          <a:ext cx="889000" cy="24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51834</xdr:rowOff>
    </xdr:from>
    <xdr:to>
      <xdr:col>46</xdr:col>
      <xdr:colOff>38100</xdr:colOff>
      <xdr:row>76</xdr:row>
      <xdr:rowOff>153434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8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144561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7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100501</xdr:rowOff>
    </xdr:from>
    <xdr:to>
      <xdr:col>41</xdr:col>
      <xdr:colOff>50800</xdr:colOff>
      <xdr:row>77</xdr:row>
      <xdr:rowOff>135139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02151"/>
          <a:ext cx="889000" cy="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85547</xdr:rowOff>
    </xdr:from>
    <xdr:to>
      <xdr:col>41</xdr:col>
      <xdr:colOff>101600</xdr:colOff>
      <xdr:row>78</xdr:row>
      <xdr:rowOff>15697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6824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7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90174</xdr:rowOff>
    </xdr:from>
    <xdr:to>
      <xdr:col>36</xdr:col>
      <xdr:colOff>165100</xdr:colOff>
      <xdr:row>78</xdr:row>
      <xdr:rowOff>20324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11451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154617</xdr:rowOff>
    </xdr:from>
    <xdr:to>
      <xdr:col>55</xdr:col>
      <xdr:colOff>50800</xdr:colOff>
      <xdr:row>77</xdr:row>
      <xdr:rowOff>84767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6044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5189</xdr:rowOff>
    </xdr:from>
    <xdr:to>
      <xdr:col>50</xdr:col>
      <xdr:colOff>165100</xdr:colOff>
      <xdr:row>76</xdr:row>
      <xdr:rowOff>106789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123316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1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146061</xdr:rowOff>
    </xdr:from>
    <xdr:to>
      <xdr:col>46</xdr:col>
      <xdr:colOff>38100</xdr:colOff>
      <xdr:row>76</xdr:row>
      <xdr:rowOff>76211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92738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49701</xdr:rowOff>
    </xdr:from>
    <xdr:to>
      <xdr:col>41</xdr:col>
      <xdr:colOff>101600</xdr:colOff>
      <xdr:row>77</xdr:row>
      <xdr:rowOff>151301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167828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84339</xdr:rowOff>
    </xdr:from>
    <xdr:to>
      <xdr:col>36</xdr:col>
      <xdr:colOff>165100</xdr:colOff>
      <xdr:row>78</xdr:row>
      <xdr:rowOff>14489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31016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6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25727</xdr:rowOff>
    </xdr:from>
    <xdr:to>
      <xdr:col>55</xdr:col>
      <xdr:colOff>0</xdr:colOff>
      <xdr:row>97</xdr:row>
      <xdr:rowOff>4083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84927"/>
          <a:ext cx="838200" cy="14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25727</xdr:rowOff>
    </xdr:from>
    <xdr:to>
      <xdr:col>50</xdr:col>
      <xdr:colOff>114300</xdr:colOff>
      <xdr:row>97</xdr:row>
      <xdr:rowOff>17281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84927"/>
          <a:ext cx="889000" cy="16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66655</xdr:rowOff>
    </xdr:from>
    <xdr:to>
      <xdr:col>45</xdr:col>
      <xdr:colOff>177800</xdr:colOff>
      <xdr:row>97</xdr:row>
      <xdr:rowOff>17281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25855"/>
          <a:ext cx="889000" cy="1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127586</xdr:rowOff>
    </xdr:from>
    <xdr:to>
      <xdr:col>46</xdr:col>
      <xdr:colOff>38100</xdr:colOff>
      <xdr:row>97</xdr:row>
      <xdr:rowOff>57736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74263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26105</xdr:rowOff>
    </xdr:from>
    <xdr:to>
      <xdr:col>41</xdr:col>
      <xdr:colOff>50800</xdr:colOff>
      <xdr:row>96</xdr:row>
      <xdr:rowOff>66655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313855"/>
          <a:ext cx="889000" cy="21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133621</xdr:rowOff>
    </xdr:from>
    <xdr:to>
      <xdr:col>41</xdr:col>
      <xdr:colOff>101600</xdr:colOff>
      <xdr:row>97</xdr:row>
      <xdr:rowOff>63771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54898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8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142777</xdr:rowOff>
    </xdr:from>
    <xdr:to>
      <xdr:col>36</xdr:col>
      <xdr:colOff>165100</xdr:colOff>
      <xdr:row>97</xdr:row>
      <xdr:rowOff>72927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9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124733</xdr:rowOff>
    </xdr:from>
    <xdr:to>
      <xdr:col>55</xdr:col>
      <xdr:colOff>50800</xdr:colOff>
      <xdr:row>97</xdr:row>
      <xdr:rowOff>54883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147610</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3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146377</xdr:rowOff>
    </xdr:from>
    <xdr:to>
      <xdr:col>50</xdr:col>
      <xdr:colOff>165100</xdr:colOff>
      <xdr:row>96</xdr:row>
      <xdr:rowOff>76527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3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93054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20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137931</xdr:rowOff>
    </xdr:from>
    <xdr:to>
      <xdr:col>46</xdr:col>
      <xdr:colOff>38100</xdr:colOff>
      <xdr:row>97</xdr:row>
      <xdr:rowOff>68081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9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59208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8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15855</xdr:rowOff>
    </xdr:from>
    <xdr:to>
      <xdr:col>41</xdr:col>
      <xdr:colOff>101600</xdr:colOff>
      <xdr:row>96</xdr:row>
      <xdr:rowOff>117455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133982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25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146755</xdr:rowOff>
    </xdr:from>
    <xdr:to>
      <xdr:col>36</xdr:col>
      <xdr:colOff>165100</xdr:colOff>
      <xdr:row>95</xdr:row>
      <xdr:rowOff>76905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2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93432</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03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158902</xdr:rowOff>
    </xdr:from>
    <xdr:to>
      <xdr:col>85</xdr:col>
      <xdr:colOff>127000</xdr:colOff>
      <xdr:row>34</xdr:row>
      <xdr:rowOff>118235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816752"/>
          <a:ext cx="838200" cy="1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3775</xdr:rowOff>
    </xdr:from>
    <xdr:to>
      <xdr:col>81</xdr:col>
      <xdr:colOff>50800</xdr:colOff>
      <xdr:row>34</xdr:row>
      <xdr:rowOff>118235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833075"/>
          <a:ext cx="889000" cy="1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3775</xdr:rowOff>
    </xdr:from>
    <xdr:to>
      <xdr:col>76</xdr:col>
      <xdr:colOff>114300</xdr:colOff>
      <xdr:row>35</xdr:row>
      <xdr:rowOff>16302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833075"/>
          <a:ext cx="889000" cy="18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37876</xdr:rowOff>
    </xdr:from>
    <xdr:to>
      <xdr:col>76</xdr:col>
      <xdr:colOff>165100</xdr:colOff>
      <xdr:row>34</xdr:row>
      <xdr:rowOff>139476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58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130603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5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142512</xdr:rowOff>
    </xdr:from>
    <xdr:to>
      <xdr:col>71</xdr:col>
      <xdr:colOff>177800</xdr:colOff>
      <xdr:row>35</xdr:row>
      <xdr:rowOff>16302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971812"/>
          <a:ext cx="889000" cy="4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15931</xdr:rowOff>
    </xdr:from>
    <xdr:to>
      <xdr:col>72</xdr:col>
      <xdr:colOff>38100</xdr:colOff>
      <xdr:row>35</xdr:row>
      <xdr:rowOff>117531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1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108658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109520</xdr:rowOff>
    </xdr:from>
    <xdr:to>
      <xdr:col>67</xdr:col>
      <xdr:colOff>101600</xdr:colOff>
      <xdr:row>36</xdr:row>
      <xdr:rowOff>39670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30797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108102</xdr:rowOff>
    </xdr:from>
    <xdr:to>
      <xdr:col>85</xdr:col>
      <xdr:colOff>177800</xdr:colOff>
      <xdr:row>34</xdr:row>
      <xdr:rowOff>38252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7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130979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61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67435</xdr:rowOff>
    </xdr:from>
    <xdr:to>
      <xdr:col>81</xdr:col>
      <xdr:colOff>101600</xdr:colOff>
      <xdr:row>34</xdr:row>
      <xdr:rowOff>169035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14112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124425</xdr:rowOff>
    </xdr:from>
    <xdr:to>
      <xdr:col>76</xdr:col>
      <xdr:colOff>165100</xdr:colOff>
      <xdr:row>34</xdr:row>
      <xdr:rowOff>54575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7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71102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55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136952</xdr:rowOff>
    </xdr:from>
    <xdr:to>
      <xdr:col>72</xdr:col>
      <xdr:colOff>38100</xdr:colOff>
      <xdr:row>35</xdr:row>
      <xdr:rowOff>67102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96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83629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7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91712</xdr:rowOff>
    </xdr:from>
    <xdr:to>
      <xdr:col>67</xdr:col>
      <xdr:colOff>101600</xdr:colOff>
      <xdr:row>35</xdr:row>
      <xdr:rowOff>21862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9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38389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6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95464</xdr:rowOff>
    </xdr:from>
    <xdr:to>
      <xdr:col>85</xdr:col>
      <xdr:colOff>127000</xdr:colOff>
      <xdr:row>57</xdr:row>
      <xdr:rowOff>112977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8114"/>
          <a:ext cx="838200" cy="1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102303</xdr:rowOff>
    </xdr:from>
    <xdr:to>
      <xdr:col>81</xdr:col>
      <xdr:colOff>50800</xdr:colOff>
      <xdr:row>57</xdr:row>
      <xdr:rowOff>112977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74953"/>
          <a:ext cx="889000" cy="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81590</xdr:rowOff>
    </xdr:from>
    <xdr:to>
      <xdr:col>76</xdr:col>
      <xdr:colOff>114300</xdr:colOff>
      <xdr:row>57</xdr:row>
      <xdr:rowOff>102303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54240"/>
          <a:ext cx="889000" cy="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28954</xdr:rowOff>
    </xdr:from>
    <xdr:to>
      <xdr:col>76</xdr:col>
      <xdr:colOff>165100</xdr:colOff>
      <xdr:row>57</xdr:row>
      <xdr:rowOff>130554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147081</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7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81590</xdr:rowOff>
    </xdr:from>
    <xdr:to>
      <xdr:col>71</xdr:col>
      <xdr:colOff>177800</xdr:colOff>
      <xdr:row>57</xdr:row>
      <xdr:rowOff>136186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54240"/>
          <a:ext cx="889000" cy="5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33227</xdr:rowOff>
    </xdr:from>
    <xdr:to>
      <xdr:col>72</xdr:col>
      <xdr:colOff>38100</xdr:colOff>
      <xdr:row>57</xdr:row>
      <xdr:rowOff>134827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0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125954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9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45059</xdr:rowOff>
    </xdr:from>
    <xdr:to>
      <xdr:col>67</xdr:col>
      <xdr:colOff>101600</xdr:colOff>
      <xdr:row>57</xdr:row>
      <xdr:rowOff>146659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163186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44664</xdr:rowOff>
    </xdr:from>
    <xdr:to>
      <xdr:col>85</xdr:col>
      <xdr:colOff>177800</xdr:colOff>
      <xdr:row>57</xdr:row>
      <xdr:rowOff>146264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67541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62177</xdr:rowOff>
    </xdr:from>
    <xdr:to>
      <xdr:col>81</xdr:col>
      <xdr:colOff>101600</xdr:colOff>
      <xdr:row>57</xdr:row>
      <xdr:rowOff>163777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8854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6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51503</xdr:rowOff>
    </xdr:from>
    <xdr:to>
      <xdr:col>76</xdr:col>
      <xdr:colOff>165100</xdr:colOff>
      <xdr:row>57</xdr:row>
      <xdr:rowOff>153103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144230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1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30790</xdr:rowOff>
    </xdr:from>
    <xdr:to>
      <xdr:col>72</xdr:col>
      <xdr:colOff>38100</xdr:colOff>
      <xdr:row>57</xdr:row>
      <xdr:rowOff>132390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148917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7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85386</xdr:rowOff>
    </xdr:from>
    <xdr:to>
      <xdr:col>67</xdr:col>
      <xdr:colOff>101600</xdr:colOff>
      <xdr:row>58</xdr:row>
      <xdr:rowOff>15536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5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132504</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3162704"/>
          <a:ext cx="1269" cy="35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162241</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353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79181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93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132504</xdr:rowOff>
    </xdr:from>
    <xdr:to>
      <xdr:col>86</xdr:col>
      <xdr:colOff>25400</xdr:colOff>
      <xdr:row>76</xdr:row>
      <xdr:rowOff>132504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16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112140</xdr:rowOff>
    </xdr:from>
    <xdr:to>
      <xdr:col>85</xdr:col>
      <xdr:colOff>127000</xdr:colOff>
      <xdr:row>78</xdr:row>
      <xdr:rowOff>121931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85240"/>
          <a:ext cx="8382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79691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8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56814</xdr:rowOff>
    </xdr:from>
    <xdr:to>
      <xdr:col>85</xdr:col>
      <xdr:colOff>177800</xdr:colOff>
      <xdr:row>78</xdr:row>
      <xdr:rowOff>158414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156483</xdr:rowOff>
    </xdr:from>
    <xdr:to>
      <xdr:col>81</xdr:col>
      <xdr:colOff>50800</xdr:colOff>
      <xdr:row>78</xdr:row>
      <xdr:rowOff>121931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186683"/>
          <a:ext cx="889000" cy="30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63850</xdr:rowOff>
    </xdr:from>
    <xdr:to>
      <xdr:col>81</xdr:col>
      <xdr:colOff>101600</xdr:colOff>
      <xdr:row>78</xdr:row>
      <xdr:rowOff>165450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10527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87851</xdr:rowOff>
    </xdr:from>
    <xdr:to>
      <xdr:col>76</xdr:col>
      <xdr:colOff>114300</xdr:colOff>
      <xdr:row>76</xdr:row>
      <xdr:rowOff>156483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946601"/>
          <a:ext cx="889000" cy="2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46831</xdr:rowOff>
    </xdr:from>
    <xdr:to>
      <xdr:col>76</xdr:col>
      <xdr:colOff>165100</xdr:colOff>
      <xdr:row>78</xdr:row>
      <xdr:rowOff>148431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139558</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6250</xdr:rowOff>
    </xdr:from>
    <xdr:to>
      <xdr:col>71</xdr:col>
      <xdr:colOff>177800</xdr:colOff>
      <xdr:row>75</xdr:row>
      <xdr:rowOff>87851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179200"/>
          <a:ext cx="889000" cy="76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51200</xdr:rowOff>
    </xdr:from>
    <xdr:to>
      <xdr:col>72</xdr:col>
      <xdr:colOff>38100</xdr:colOff>
      <xdr:row>78</xdr:row>
      <xdr:rowOff>152800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143927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5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52535</xdr:rowOff>
    </xdr:from>
    <xdr:to>
      <xdr:col>67</xdr:col>
      <xdr:colOff>101600</xdr:colOff>
      <xdr:row>78</xdr:row>
      <xdr:rowOff>154135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145262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61340</xdr:rowOff>
    </xdr:from>
    <xdr:to>
      <xdr:col>85</xdr:col>
      <xdr:colOff>177800</xdr:colOff>
      <xdr:row>78</xdr:row>
      <xdr:rowOff>162940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35241</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71131</xdr:rowOff>
    </xdr:from>
    <xdr:to>
      <xdr:col>81</xdr:col>
      <xdr:colOff>101600</xdr:colOff>
      <xdr:row>79</xdr:row>
      <xdr:rowOff>1281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163858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105683</xdr:rowOff>
    </xdr:from>
    <xdr:to>
      <xdr:col>76</xdr:col>
      <xdr:colOff>165100</xdr:colOff>
      <xdr:row>77</xdr:row>
      <xdr:rowOff>35833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52360</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291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37051</xdr:rowOff>
    </xdr:from>
    <xdr:to>
      <xdr:col>72</xdr:col>
      <xdr:colOff>38100</xdr:colOff>
      <xdr:row>75</xdr:row>
      <xdr:rowOff>138651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8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155178</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67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126900</xdr:rowOff>
    </xdr:from>
    <xdr:to>
      <xdr:col>67</xdr:col>
      <xdr:colOff>101600</xdr:colOff>
      <xdr:row>71</xdr:row>
      <xdr:rowOff>57050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1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73577</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14795" y="1190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126771</xdr:rowOff>
    </xdr:from>
    <xdr:to>
      <xdr:col>85</xdr:col>
      <xdr:colOff>127000</xdr:colOff>
      <xdr:row>93</xdr:row>
      <xdr:rowOff>16100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5900171"/>
          <a:ext cx="838200" cy="6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16100</xdr:rowOff>
    </xdr:from>
    <xdr:to>
      <xdr:col>81</xdr:col>
      <xdr:colOff>50800</xdr:colOff>
      <xdr:row>93</xdr:row>
      <xdr:rowOff>38869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5960950"/>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38869</xdr:rowOff>
    </xdr:from>
    <xdr:to>
      <xdr:col>76</xdr:col>
      <xdr:colOff>114300</xdr:colOff>
      <xdr:row>93</xdr:row>
      <xdr:rowOff>89522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5983719"/>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95017</xdr:rowOff>
    </xdr:from>
    <xdr:to>
      <xdr:col>76</xdr:col>
      <xdr:colOff>165100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16294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148273</xdr:rowOff>
    </xdr:from>
    <xdr:to>
      <xdr:col>71</xdr:col>
      <xdr:colOff>177800</xdr:colOff>
      <xdr:row>93</xdr:row>
      <xdr:rowOff>89522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5921673"/>
          <a:ext cx="8890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93591</xdr:rowOff>
    </xdr:from>
    <xdr:to>
      <xdr:col>72</xdr:col>
      <xdr:colOff>38100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14868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86623</xdr:rowOff>
    </xdr:from>
    <xdr:to>
      <xdr:col>67</xdr:col>
      <xdr:colOff>101600</xdr:colOff>
      <xdr:row>96</xdr:row>
      <xdr:rowOff>16773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7900</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75971</xdr:rowOff>
    </xdr:from>
    <xdr:to>
      <xdr:col>85</xdr:col>
      <xdr:colOff>177800</xdr:colOff>
      <xdr:row>93</xdr:row>
      <xdr:rowOff>6121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8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98848</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70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136750</xdr:rowOff>
    </xdr:from>
    <xdr:to>
      <xdr:col>81</xdr:col>
      <xdr:colOff>101600</xdr:colOff>
      <xdr:row>93</xdr:row>
      <xdr:rowOff>66900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5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83427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68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159519</xdr:rowOff>
    </xdr:from>
    <xdr:to>
      <xdr:col>76</xdr:col>
      <xdr:colOff>165100</xdr:colOff>
      <xdr:row>93</xdr:row>
      <xdr:rowOff>89669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59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106196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70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38722</xdr:rowOff>
    </xdr:from>
    <xdr:to>
      <xdr:col>72</xdr:col>
      <xdr:colOff>38100</xdr:colOff>
      <xdr:row>93</xdr:row>
      <xdr:rowOff>140322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59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156849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575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97473</xdr:rowOff>
    </xdr:from>
    <xdr:to>
      <xdr:col>67</xdr:col>
      <xdr:colOff>101600</xdr:colOff>
      <xdr:row>93</xdr:row>
      <xdr:rowOff>27623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587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44150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564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118110</xdr:rowOff>
    </xdr:from>
    <xdr:to>
      <xdr:col>107</xdr:col>
      <xdr:colOff>101600</xdr:colOff>
      <xdr:row>39</xdr:row>
      <xdr:rowOff>48260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64787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52578</xdr:rowOff>
    </xdr:from>
    <xdr:to>
      <xdr:col>102</xdr:col>
      <xdr:colOff>165100</xdr:colOff>
      <xdr:row>38</xdr:row>
      <xdr:rowOff>154178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170705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132842</xdr:rowOff>
    </xdr:from>
    <xdr:to>
      <xdr:col>98</xdr:col>
      <xdr:colOff>38100</xdr:colOff>
      <xdr:row>39</xdr:row>
      <xdr:rowOff>62992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79519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号災害関連の事業が減少したことにより、前年度から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39,319</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一方、災害復旧費は、令和４年８月豪雨災害により、</a:t>
          </a:r>
          <a:r>
            <a:rPr kumimoji="1" lang="en-US" altLang="ja-JP" sz="1300">
              <a:latin typeface="ＭＳ Ｐゴシック" panose="020B0600070205080204" pitchFamily="50" charset="-128"/>
              <a:ea typeface="ＭＳ Ｐゴシック" panose="020B0600070205080204" pitchFamily="50" charset="-128"/>
            </a:rPr>
            <a:t>4,283</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公債費は、昨年度より</a:t>
          </a:r>
          <a:r>
            <a:rPr kumimoji="1" lang="en-US" altLang="ja-JP" sz="1300">
              <a:latin typeface="ＭＳ Ｐゴシック" panose="020B0600070205080204" pitchFamily="50" charset="-128"/>
              <a:ea typeface="ＭＳ Ｐゴシック" panose="020B0600070205080204" pitchFamily="50" charset="-128"/>
            </a:rPr>
            <a:t>13,294</a:t>
          </a:r>
          <a:r>
            <a:rPr kumimoji="1" lang="ja-JP" altLang="en-US" sz="1300">
              <a:latin typeface="ＭＳ Ｐゴシック" panose="020B0600070205080204" pitchFamily="50" charset="-128"/>
              <a:ea typeface="ＭＳ Ｐゴシック" panose="020B0600070205080204" pitchFamily="50" charset="-128"/>
            </a:rPr>
            <a:t>円増加し、類似団体内平均値を大幅に上回る状態が続いている。翌年度以降も同等の水準で推移するものと見込まれることから、事業の取捨選択や、新規地方債の発行抑制に努める。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年に台風第</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号災害の影響で大幅に減少したが、その後、徐々に増加し、令和４年度は標準財政規模比で</a:t>
          </a:r>
          <a:r>
            <a:rPr kumimoji="1" lang="en-US" altLang="ja-JP" sz="1400">
              <a:latin typeface="ＭＳ ゴシック" pitchFamily="49" charset="-128"/>
              <a:ea typeface="ＭＳ ゴシック" pitchFamily="49" charset="-128"/>
            </a:rPr>
            <a:t>40.85</a:t>
          </a:r>
          <a:r>
            <a:rPr kumimoji="1" lang="ja-JP" altLang="en-US" sz="1400">
              <a:latin typeface="ＭＳ ゴシック" pitchFamily="49" charset="-128"/>
              <a:ea typeface="ＭＳ ゴシック" pitchFamily="49" charset="-128"/>
            </a:rPr>
            <a:t>％となった。実質単年度収支は、前年度から</a:t>
          </a:r>
          <a:r>
            <a:rPr kumimoji="1" lang="en-US" altLang="ja-JP" sz="1400">
              <a:latin typeface="ＭＳ ゴシック" pitchFamily="49" charset="-128"/>
              <a:ea typeface="ＭＳ ゴシック" pitchFamily="49" charset="-128"/>
            </a:rPr>
            <a:t>5.06</a:t>
          </a:r>
          <a:r>
            <a:rPr kumimoji="1" lang="ja-JP" altLang="en-US" sz="1400">
              <a:latin typeface="ＭＳ ゴシック" pitchFamily="49" charset="-128"/>
              <a:ea typeface="ＭＳ ゴシック" pitchFamily="49" charset="-128"/>
            </a:rPr>
            <a:t>ポイント増加した。今後も事務事業の見直し・統廃合など歳出も合理化等を推進し、より健全な行財政運営に努めていく。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年度以降、連結実質赤字比率は黒字が続いている状況であり、令和４年度決算においても全ての会計において黒字となった。今後も、繰出基準に基づいた繰出しを行い、健全な財政運営に努める。</a:t>
          </a: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年度は、災害復旧事業において、前年度実績分の国県補助の歳入があったため、一般会計の標準財政規模比が一時的に増大している。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3483fs01\&#21508;&#35506;&#20849;&#26377;\01&#32207;&#21209;&#35506;\700&#12288;&#36001;&#25919;&#31649;&#36001;&#23460;\&#36001;&#25919;\&#12304;C1&#12305;&#36001;&#25919;\&#65299;&#36001;&#25919;&#35519;&#26619;&#22577;&#21578;\&#36001;&#25919;&#22577;&#21578;&#38306;&#20418;&#25991;&#26360;\&#36001;&#25919;&#29366;&#27841;&#36039;&#26009;&#38598;\R4&#24180;&#24230;&#20998;&#12398;&#20316;&#25104;&#25552;&#20986;&#65288;R06.02&#65289;\09_&#36861;&#21152;&#65288;2&#22238;&#30446;_&#22320;&#26041;&#20844;&#20250;&#35336;&#38306;&#20418;&#65306;12&#34920;&#20197;&#38477;&#65289;\03_&#30010;&#8594;&#30476;\&#12304;&#36001;&#25919;&#29366;&#27841;&#36039;&#26009;&#38598;&#12305;_034835_&#23721;&#27849;&#30010;_2022(2&#22238;&#30446;).xlsx" TargetMode="External"/><Relationship Id="rId1" Type="http://schemas.openxmlformats.org/officeDocument/2006/relationships/externalLinkPath" Target="09_&#36861;&#21152;&#65288;2&#22238;&#30446;_&#22320;&#26041;&#20844;&#20250;&#35336;&#38306;&#20418;&#65306;12&#34920;&#20197;&#38477;&#65289;/03_&#30010;&#8594;&#30476;/&#12304;&#36001;&#25919;&#29366;&#27841;&#36039;&#26009;&#38598;&#12305;_034835_&#23721;&#27849;&#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4.5999999999999996</v>
          </cell>
        </row>
        <row r="53">
          <cell r="BP53">
            <v>61.1</v>
          </cell>
          <cell r="BX53">
            <v>62.2</v>
          </cell>
          <cell r="CF53">
            <v>63.5</v>
          </cell>
          <cell r="CN53">
            <v>64.900000000000006</v>
          </cell>
          <cell r="CV53">
            <v>66.599999999999994</v>
          </cell>
        </row>
        <row r="55">
          <cell r="AN55" t="str">
            <v>類似団体内平均値</v>
          </cell>
          <cell r="BP55">
            <v>0</v>
          </cell>
          <cell r="BX55">
            <v>0</v>
          </cell>
          <cell r="CF55">
            <v>0</v>
          </cell>
          <cell r="CN55">
            <v>0</v>
          </cell>
          <cell r="CV55">
            <v>0</v>
          </cell>
        </row>
        <row r="57">
          <cell r="BP57">
            <v>60.1</v>
          </cell>
          <cell r="BX57">
            <v>61.6</v>
          </cell>
          <cell r="CF57">
            <v>64.3</v>
          </cell>
          <cell r="CN57">
            <v>66.2</v>
          </cell>
          <cell r="CV57">
            <v>67.099999999999994</v>
          </cell>
        </row>
        <row r="72">
          <cell r="BP72" t="str">
            <v>H30</v>
          </cell>
          <cell r="BX72" t="str">
            <v>R01</v>
          </cell>
          <cell r="CF72" t="str">
            <v>R02</v>
          </cell>
          <cell r="CN72" t="str">
            <v>R03</v>
          </cell>
          <cell r="CV72" t="str">
            <v>R04</v>
          </cell>
        </row>
        <row r="73">
          <cell r="AN73" t="str">
            <v>当該団体値</v>
          </cell>
          <cell r="BP73">
            <v>4.5999999999999996</v>
          </cell>
        </row>
        <row r="75">
          <cell r="BP75">
            <v>10.8</v>
          </cell>
          <cell r="BX75">
            <v>13</v>
          </cell>
          <cell r="CF75">
            <v>13.8</v>
          </cell>
          <cell r="CN75">
            <v>14</v>
          </cell>
          <cell r="CV75">
            <v>13.5</v>
          </cell>
        </row>
        <row r="77">
          <cell r="AN77" t="str">
            <v>類似団体内平均値</v>
          </cell>
          <cell r="BP77">
            <v>0</v>
          </cell>
          <cell r="BX77">
            <v>0</v>
          </cell>
          <cell r="CF77">
            <v>0</v>
          </cell>
          <cell r="CN77">
            <v>0</v>
          </cell>
          <cell r="CV77">
            <v>0</v>
          </cell>
        </row>
        <row r="79">
          <cell r="BP79">
            <v>8.6</v>
          </cell>
          <cell r="BX79">
            <v>8.6</v>
          </cell>
          <cell r="CF79">
            <v>8.9</v>
          </cell>
          <cell r="CN79">
            <v>8</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10676887</v>
      </c>
      <c r="BO4" s="436"/>
      <c r="BP4" s="436"/>
      <c r="BQ4" s="436"/>
      <c r="BR4" s="436"/>
      <c r="BS4" s="436"/>
      <c r="BT4" s="436"/>
      <c r="BU4" s="437"/>
      <c r="BV4" s="435">
        <v>11493598</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10.4</v>
      </c>
      <c r="CU4" s="576"/>
      <c r="CV4" s="576"/>
      <c r="CW4" s="576"/>
      <c r="CX4" s="576"/>
      <c r="CY4" s="576"/>
      <c r="CZ4" s="576"/>
      <c r="DA4" s="577"/>
      <c r="DB4" s="575">
        <v>9.9</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9996454</v>
      </c>
      <c r="BO5" s="407"/>
      <c r="BP5" s="407"/>
      <c r="BQ5" s="407"/>
      <c r="BR5" s="407"/>
      <c r="BS5" s="407"/>
      <c r="BT5" s="407"/>
      <c r="BU5" s="408"/>
      <c r="BV5" s="406">
        <v>10849368</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91</v>
      </c>
      <c r="CU5" s="404"/>
      <c r="CV5" s="404"/>
      <c r="CW5" s="404"/>
      <c r="CX5" s="404"/>
      <c r="CY5" s="404"/>
      <c r="CZ5" s="404"/>
      <c r="DA5" s="405"/>
      <c r="DB5" s="403">
        <v>88.8</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104</v>
      </c>
      <c r="AV6" s="465"/>
      <c r="AW6" s="465"/>
      <c r="AX6" s="465"/>
      <c r="AY6" s="420" t="s">
        <v>105</v>
      </c>
      <c r="AZ6" s="421"/>
      <c r="BA6" s="421"/>
      <c r="BB6" s="421"/>
      <c r="BC6" s="421"/>
      <c r="BD6" s="421"/>
      <c r="BE6" s="421"/>
      <c r="BF6" s="421"/>
      <c r="BG6" s="421"/>
      <c r="BH6" s="421"/>
      <c r="BI6" s="421"/>
      <c r="BJ6" s="421"/>
      <c r="BK6" s="421"/>
      <c r="BL6" s="421"/>
      <c r="BM6" s="422"/>
      <c r="BN6" s="406">
        <v>680433</v>
      </c>
      <c r="BO6" s="407"/>
      <c r="BP6" s="407"/>
      <c r="BQ6" s="407"/>
      <c r="BR6" s="407"/>
      <c r="BS6" s="407"/>
      <c r="BT6" s="407"/>
      <c r="BU6" s="408"/>
      <c r="BV6" s="406">
        <v>644230</v>
      </c>
      <c r="BW6" s="407"/>
      <c r="BX6" s="407"/>
      <c r="BY6" s="407"/>
      <c r="BZ6" s="407"/>
      <c r="CA6" s="407"/>
      <c r="CB6" s="407"/>
      <c r="CC6" s="408"/>
      <c r="CD6" s="446" t="s">
        <v>106</v>
      </c>
      <c r="CE6" s="366"/>
      <c r="CF6" s="366"/>
      <c r="CG6" s="366"/>
      <c r="CH6" s="366"/>
      <c r="CI6" s="366"/>
      <c r="CJ6" s="366"/>
      <c r="CK6" s="366"/>
      <c r="CL6" s="366"/>
      <c r="CM6" s="366"/>
      <c r="CN6" s="366"/>
      <c r="CO6" s="366"/>
      <c r="CP6" s="366"/>
      <c r="CQ6" s="366"/>
      <c r="CR6" s="366"/>
      <c r="CS6" s="447"/>
      <c r="CT6" s="549">
        <v>91.7</v>
      </c>
      <c r="CU6" s="550"/>
      <c r="CV6" s="550"/>
      <c r="CW6" s="550"/>
      <c r="CX6" s="550"/>
      <c r="CY6" s="550"/>
      <c r="CZ6" s="550"/>
      <c r="DA6" s="551"/>
      <c r="DB6" s="549">
        <v>90.8</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107</v>
      </c>
      <c r="AN7" s="363"/>
      <c r="AO7" s="363"/>
      <c r="AP7" s="363"/>
      <c r="AQ7" s="363"/>
      <c r="AR7" s="363"/>
      <c r="AS7" s="363"/>
      <c r="AT7" s="364"/>
      <c r="AU7" s="464" t="s">
        <v>104</v>
      </c>
      <c r="AV7" s="465"/>
      <c r="AW7" s="465"/>
      <c r="AX7" s="465"/>
      <c r="AY7" s="420" t="s">
        <v>108</v>
      </c>
      <c r="AZ7" s="421"/>
      <c r="BA7" s="421"/>
      <c r="BB7" s="421"/>
      <c r="BC7" s="421"/>
      <c r="BD7" s="421"/>
      <c r="BE7" s="421"/>
      <c r="BF7" s="421"/>
      <c r="BG7" s="421"/>
      <c r="BH7" s="421"/>
      <c r="BI7" s="421"/>
      <c r="BJ7" s="421"/>
      <c r="BK7" s="421"/>
      <c r="BL7" s="421"/>
      <c r="BM7" s="422"/>
      <c r="BN7" s="406">
        <v>30272</v>
      </c>
      <c r="BO7" s="407"/>
      <c r="BP7" s="407"/>
      <c r="BQ7" s="407"/>
      <c r="BR7" s="407"/>
      <c r="BS7" s="407"/>
      <c r="BT7" s="407"/>
      <c r="BU7" s="408"/>
      <c r="BV7" s="406">
        <v>16123</v>
      </c>
      <c r="BW7" s="407"/>
      <c r="BX7" s="407"/>
      <c r="BY7" s="407"/>
      <c r="BZ7" s="407"/>
      <c r="CA7" s="407"/>
      <c r="CB7" s="407"/>
      <c r="CC7" s="408"/>
      <c r="CD7" s="446" t="s">
        <v>109</v>
      </c>
      <c r="CE7" s="366"/>
      <c r="CF7" s="366"/>
      <c r="CG7" s="366"/>
      <c r="CH7" s="366"/>
      <c r="CI7" s="366"/>
      <c r="CJ7" s="366"/>
      <c r="CK7" s="366"/>
      <c r="CL7" s="366"/>
      <c r="CM7" s="366"/>
      <c r="CN7" s="366"/>
      <c r="CO7" s="366"/>
      <c r="CP7" s="366"/>
      <c r="CQ7" s="366"/>
      <c r="CR7" s="366"/>
      <c r="CS7" s="447"/>
      <c r="CT7" s="406">
        <v>6277532</v>
      </c>
      <c r="CU7" s="407"/>
      <c r="CV7" s="407"/>
      <c r="CW7" s="407"/>
      <c r="CX7" s="407"/>
      <c r="CY7" s="407"/>
      <c r="CZ7" s="407"/>
      <c r="DA7" s="408"/>
      <c r="DB7" s="406">
        <v>6358187</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110</v>
      </c>
      <c r="AN8" s="363"/>
      <c r="AO8" s="363"/>
      <c r="AP8" s="363"/>
      <c r="AQ8" s="363"/>
      <c r="AR8" s="363"/>
      <c r="AS8" s="363"/>
      <c r="AT8" s="364"/>
      <c r="AU8" s="464" t="s">
        <v>96</v>
      </c>
      <c r="AV8" s="465"/>
      <c r="AW8" s="465"/>
      <c r="AX8" s="465"/>
      <c r="AY8" s="420" t="s">
        <v>111</v>
      </c>
      <c r="AZ8" s="421"/>
      <c r="BA8" s="421"/>
      <c r="BB8" s="421"/>
      <c r="BC8" s="421"/>
      <c r="BD8" s="421"/>
      <c r="BE8" s="421"/>
      <c r="BF8" s="421"/>
      <c r="BG8" s="421"/>
      <c r="BH8" s="421"/>
      <c r="BI8" s="421"/>
      <c r="BJ8" s="421"/>
      <c r="BK8" s="421"/>
      <c r="BL8" s="421"/>
      <c r="BM8" s="422"/>
      <c r="BN8" s="406">
        <v>650161</v>
      </c>
      <c r="BO8" s="407"/>
      <c r="BP8" s="407"/>
      <c r="BQ8" s="407"/>
      <c r="BR8" s="407"/>
      <c r="BS8" s="407"/>
      <c r="BT8" s="407"/>
      <c r="BU8" s="408"/>
      <c r="BV8" s="406">
        <v>628107</v>
      </c>
      <c r="BW8" s="407"/>
      <c r="BX8" s="407"/>
      <c r="BY8" s="407"/>
      <c r="BZ8" s="407"/>
      <c r="CA8" s="407"/>
      <c r="CB8" s="407"/>
      <c r="CC8" s="408"/>
      <c r="CD8" s="446" t="s">
        <v>112</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
      <c r="A9" s="175"/>
      <c r="B9" s="538" t="s">
        <v>113</v>
      </c>
      <c r="C9" s="539"/>
      <c r="D9" s="539"/>
      <c r="E9" s="539"/>
      <c r="F9" s="539"/>
      <c r="G9" s="539"/>
      <c r="H9" s="539"/>
      <c r="I9" s="539"/>
      <c r="J9" s="539"/>
      <c r="K9" s="457"/>
      <c r="L9" s="540" t="s">
        <v>114</v>
      </c>
      <c r="M9" s="541"/>
      <c r="N9" s="541"/>
      <c r="O9" s="541"/>
      <c r="P9" s="541"/>
      <c r="Q9" s="542"/>
      <c r="R9" s="543">
        <v>8726</v>
      </c>
      <c r="S9" s="544"/>
      <c r="T9" s="544"/>
      <c r="U9" s="544"/>
      <c r="V9" s="545"/>
      <c r="W9" s="475" t="s">
        <v>115</v>
      </c>
      <c r="X9" s="476"/>
      <c r="Y9" s="476"/>
      <c r="Z9" s="476"/>
      <c r="AA9" s="476"/>
      <c r="AB9" s="476"/>
      <c r="AC9" s="476"/>
      <c r="AD9" s="476"/>
      <c r="AE9" s="476"/>
      <c r="AF9" s="476"/>
      <c r="AG9" s="476"/>
      <c r="AH9" s="476"/>
      <c r="AI9" s="476"/>
      <c r="AJ9" s="476"/>
      <c r="AK9" s="476"/>
      <c r="AL9" s="546"/>
      <c r="AM9" s="463" t="s">
        <v>116</v>
      </c>
      <c r="AN9" s="363"/>
      <c r="AO9" s="363"/>
      <c r="AP9" s="363"/>
      <c r="AQ9" s="363"/>
      <c r="AR9" s="363"/>
      <c r="AS9" s="363"/>
      <c r="AT9" s="364"/>
      <c r="AU9" s="464" t="s">
        <v>104</v>
      </c>
      <c r="AV9" s="465"/>
      <c r="AW9" s="465"/>
      <c r="AX9" s="465"/>
      <c r="AY9" s="420" t="s">
        <v>117</v>
      </c>
      <c r="AZ9" s="421"/>
      <c r="BA9" s="421"/>
      <c r="BB9" s="421"/>
      <c r="BC9" s="421"/>
      <c r="BD9" s="421"/>
      <c r="BE9" s="421"/>
      <c r="BF9" s="421"/>
      <c r="BG9" s="421"/>
      <c r="BH9" s="421"/>
      <c r="BI9" s="421"/>
      <c r="BJ9" s="421"/>
      <c r="BK9" s="421"/>
      <c r="BL9" s="421"/>
      <c r="BM9" s="422"/>
      <c r="BN9" s="406">
        <v>22054</v>
      </c>
      <c r="BO9" s="407"/>
      <c r="BP9" s="407"/>
      <c r="BQ9" s="407"/>
      <c r="BR9" s="407"/>
      <c r="BS9" s="407"/>
      <c r="BT9" s="407"/>
      <c r="BU9" s="408"/>
      <c r="BV9" s="406">
        <v>-40762</v>
      </c>
      <c r="BW9" s="407"/>
      <c r="BX9" s="407"/>
      <c r="BY9" s="407"/>
      <c r="BZ9" s="407"/>
      <c r="CA9" s="407"/>
      <c r="CB9" s="407"/>
      <c r="CC9" s="408"/>
      <c r="CD9" s="446" t="s">
        <v>118</v>
      </c>
      <c r="CE9" s="366"/>
      <c r="CF9" s="366"/>
      <c r="CG9" s="366"/>
      <c r="CH9" s="366"/>
      <c r="CI9" s="366"/>
      <c r="CJ9" s="366"/>
      <c r="CK9" s="366"/>
      <c r="CL9" s="366"/>
      <c r="CM9" s="366"/>
      <c r="CN9" s="366"/>
      <c r="CO9" s="366"/>
      <c r="CP9" s="366"/>
      <c r="CQ9" s="366"/>
      <c r="CR9" s="366"/>
      <c r="CS9" s="447"/>
      <c r="CT9" s="403">
        <v>22.9</v>
      </c>
      <c r="CU9" s="404"/>
      <c r="CV9" s="404"/>
      <c r="CW9" s="404"/>
      <c r="CX9" s="404"/>
      <c r="CY9" s="404"/>
      <c r="CZ9" s="404"/>
      <c r="DA9" s="405"/>
      <c r="DB9" s="403">
        <v>21.5</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119</v>
      </c>
      <c r="M10" s="363"/>
      <c r="N10" s="363"/>
      <c r="O10" s="363"/>
      <c r="P10" s="363"/>
      <c r="Q10" s="364"/>
      <c r="R10" s="359">
        <v>9841</v>
      </c>
      <c r="S10" s="360"/>
      <c r="T10" s="360"/>
      <c r="U10" s="360"/>
      <c r="V10" s="419"/>
      <c r="W10" s="547"/>
      <c r="X10" s="357"/>
      <c r="Y10" s="357"/>
      <c r="Z10" s="357"/>
      <c r="AA10" s="357"/>
      <c r="AB10" s="357"/>
      <c r="AC10" s="357"/>
      <c r="AD10" s="357"/>
      <c r="AE10" s="357"/>
      <c r="AF10" s="357"/>
      <c r="AG10" s="357"/>
      <c r="AH10" s="357"/>
      <c r="AI10" s="357"/>
      <c r="AJ10" s="357"/>
      <c r="AK10" s="357"/>
      <c r="AL10" s="548"/>
      <c r="AM10" s="463" t="s">
        <v>120</v>
      </c>
      <c r="AN10" s="363"/>
      <c r="AO10" s="363"/>
      <c r="AP10" s="363"/>
      <c r="AQ10" s="363"/>
      <c r="AR10" s="363"/>
      <c r="AS10" s="363"/>
      <c r="AT10" s="364"/>
      <c r="AU10" s="464" t="s">
        <v>121</v>
      </c>
      <c r="AV10" s="465"/>
      <c r="AW10" s="465"/>
      <c r="AX10" s="465"/>
      <c r="AY10" s="420" t="s">
        <v>122</v>
      </c>
      <c r="AZ10" s="421"/>
      <c r="BA10" s="421"/>
      <c r="BB10" s="421"/>
      <c r="BC10" s="421"/>
      <c r="BD10" s="421"/>
      <c r="BE10" s="421"/>
      <c r="BF10" s="421"/>
      <c r="BG10" s="421"/>
      <c r="BH10" s="421"/>
      <c r="BI10" s="421"/>
      <c r="BJ10" s="421"/>
      <c r="BK10" s="421"/>
      <c r="BL10" s="421"/>
      <c r="BM10" s="422"/>
      <c r="BN10" s="406">
        <v>314136</v>
      </c>
      <c r="BO10" s="407"/>
      <c r="BP10" s="407"/>
      <c r="BQ10" s="407"/>
      <c r="BR10" s="407"/>
      <c r="BS10" s="407"/>
      <c r="BT10" s="407"/>
      <c r="BU10" s="408"/>
      <c r="BV10" s="406">
        <v>335081</v>
      </c>
      <c r="BW10" s="407"/>
      <c r="BX10" s="407"/>
      <c r="BY10" s="407"/>
      <c r="BZ10" s="407"/>
      <c r="CA10" s="407"/>
      <c r="CB10" s="407"/>
      <c r="CC10" s="408"/>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124</v>
      </c>
      <c r="M11" s="368"/>
      <c r="N11" s="368"/>
      <c r="O11" s="368"/>
      <c r="P11" s="368"/>
      <c r="Q11" s="369"/>
      <c r="R11" s="535" t="s">
        <v>125</v>
      </c>
      <c r="S11" s="536"/>
      <c r="T11" s="536"/>
      <c r="U11" s="536"/>
      <c r="V11" s="537"/>
      <c r="W11" s="547"/>
      <c r="X11" s="357"/>
      <c r="Y11" s="357"/>
      <c r="Z11" s="357"/>
      <c r="AA11" s="357"/>
      <c r="AB11" s="357"/>
      <c r="AC11" s="357"/>
      <c r="AD11" s="357"/>
      <c r="AE11" s="357"/>
      <c r="AF11" s="357"/>
      <c r="AG11" s="357"/>
      <c r="AH11" s="357"/>
      <c r="AI11" s="357"/>
      <c r="AJ11" s="357"/>
      <c r="AK11" s="357"/>
      <c r="AL11" s="548"/>
      <c r="AM11" s="463" t="s">
        <v>126</v>
      </c>
      <c r="AN11" s="363"/>
      <c r="AO11" s="363"/>
      <c r="AP11" s="363"/>
      <c r="AQ11" s="363"/>
      <c r="AR11" s="363"/>
      <c r="AS11" s="363"/>
      <c r="AT11" s="364"/>
      <c r="AU11" s="464" t="s">
        <v>127</v>
      </c>
      <c r="AV11" s="465"/>
      <c r="AW11" s="465"/>
      <c r="AX11" s="465"/>
      <c r="AY11" s="420" t="s">
        <v>128</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129</v>
      </c>
      <c r="CE11" s="366"/>
      <c r="CF11" s="366"/>
      <c r="CG11" s="366"/>
      <c r="CH11" s="366"/>
      <c r="CI11" s="366"/>
      <c r="CJ11" s="366"/>
      <c r="CK11" s="366"/>
      <c r="CL11" s="366"/>
      <c r="CM11" s="366"/>
      <c r="CN11" s="366"/>
      <c r="CO11" s="366"/>
      <c r="CP11" s="366"/>
      <c r="CQ11" s="366"/>
      <c r="CR11" s="366"/>
      <c r="CS11" s="447"/>
      <c r="CT11" s="509" t="s">
        <v>130</v>
      </c>
      <c r="CU11" s="510"/>
      <c r="CV11" s="510"/>
      <c r="CW11" s="510"/>
      <c r="CX11" s="510"/>
      <c r="CY11" s="510"/>
      <c r="CZ11" s="510"/>
      <c r="DA11" s="511"/>
      <c r="DB11" s="509" t="s">
        <v>130</v>
      </c>
      <c r="DC11" s="510"/>
      <c r="DD11" s="510"/>
      <c r="DE11" s="510"/>
      <c r="DF11" s="510"/>
      <c r="DG11" s="510"/>
      <c r="DH11" s="510"/>
      <c r="DI11" s="511"/>
    </row>
    <row r="12" spans="1:119" ht="18.75" customHeight="1" x14ac:dyDescent="0.15">
      <c r="A12" s="175"/>
      <c r="B12" s="512" t="s">
        <v>131</v>
      </c>
      <c r="C12" s="513"/>
      <c r="D12" s="513"/>
      <c r="E12" s="513"/>
      <c r="F12" s="513"/>
      <c r="G12" s="513"/>
      <c r="H12" s="513"/>
      <c r="I12" s="513"/>
      <c r="J12" s="513"/>
      <c r="K12" s="514"/>
      <c r="L12" s="521" t="s">
        <v>132</v>
      </c>
      <c r="M12" s="522"/>
      <c r="N12" s="522"/>
      <c r="O12" s="522"/>
      <c r="P12" s="522"/>
      <c r="Q12" s="523"/>
      <c r="R12" s="524">
        <v>8310</v>
      </c>
      <c r="S12" s="525"/>
      <c r="T12" s="525"/>
      <c r="U12" s="525"/>
      <c r="V12" s="526"/>
      <c r="W12" s="527" t="s">
        <v>1</v>
      </c>
      <c r="X12" s="465"/>
      <c r="Y12" s="465"/>
      <c r="Z12" s="465"/>
      <c r="AA12" s="465"/>
      <c r="AB12" s="528"/>
      <c r="AC12" s="529" t="s">
        <v>133</v>
      </c>
      <c r="AD12" s="530"/>
      <c r="AE12" s="530"/>
      <c r="AF12" s="530"/>
      <c r="AG12" s="531"/>
      <c r="AH12" s="529" t="s">
        <v>134</v>
      </c>
      <c r="AI12" s="530"/>
      <c r="AJ12" s="530"/>
      <c r="AK12" s="530"/>
      <c r="AL12" s="532"/>
      <c r="AM12" s="463" t="s">
        <v>135</v>
      </c>
      <c r="AN12" s="363"/>
      <c r="AO12" s="363"/>
      <c r="AP12" s="363"/>
      <c r="AQ12" s="363"/>
      <c r="AR12" s="363"/>
      <c r="AS12" s="363"/>
      <c r="AT12" s="364"/>
      <c r="AU12" s="464" t="s">
        <v>136</v>
      </c>
      <c r="AV12" s="465"/>
      <c r="AW12" s="465"/>
      <c r="AX12" s="465"/>
      <c r="AY12" s="420" t="s">
        <v>137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275224</v>
      </c>
      <c r="BW12" s="407"/>
      <c r="BX12" s="407"/>
      <c r="BY12" s="407"/>
      <c r="BZ12" s="407"/>
      <c r="CA12" s="407"/>
      <c r="CB12" s="407"/>
      <c r="CC12" s="408"/>
      <c r="CD12" s="446" t="s">
        <v>138</v>
      </c>
      <c r="CE12" s="366"/>
      <c r="CF12" s="366"/>
      <c r="CG12" s="366"/>
      <c r="CH12" s="366"/>
      <c r="CI12" s="366"/>
      <c r="CJ12" s="366"/>
      <c r="CK12" s="366"/>
      <c r="CL12" s="366"/>
      <c r="CM12" s="366"/>
      <c r="CN12" s="366"/>
      <c r="CO12" s="366"/>
      <c r="CP12" s="366"/>
      <c r="CQ12" s="366"/>
      <c r="CR12" s="366"/>
      <c r="CS12" s="447"/>
      <c r="CT12" s="509" t="s">
        <v>130</v>
      </c>
      <c r="CU12" s="510"/>
      <c r="CV12" s="510"/>
      <c r="CW12" s="510"/>
      <c r="CX12" s="510"/>
      <c r="CY12" s="510"/>
      <c r="CZ12" s="510"/>
      <c r="DA12" s="511"/>
      <c r="DB12" s="509" t="s">
        <v>139</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140</v>
      </c>
      <c r="N13" s="491"/>
      <c r="O13" s="491"/>
      <c r="P13" s="491"/>
      <c r="Q13" s="492"/>
      <c r="R13" s="493">
        <v>8254</v>
      </c>
      <c r="S13" s="494"/>
      <c r="T13" s="494"/>
      <c r="U13" s="494"/>
      <c r="V13" s="495"/>
      <c r="W13" s="496" t="s">
        <v>141</v>
      </c>
      <c r="X13" s="392"/>
      <c r="Y13" s="392"/>
      <c r="Z13" s="392"/>
      <c r="AA13" s="392"/>
      <c r="AB13" s="393"/>
      <c r="AC13" s="359">
        <v>815</v>
      </c>
      <c r="AD13" s="360"/>
      <c r="AE13" s="360"/>
      <c r="AF13" s="360"/>
      <c r="AG13" s="361"/>
      <c r="AH13" s="359">
        <v>1276</v>
      </c>
      <c r="AI13" s="360"/>
      <c r="AJ13" s="360"/>
      <c r="AK13" s="360"/>
      <c r="AL13" s="419"/>
      <c r="AM13" s="463" t="s">
        <v>142</v>
      </c>
      <c r="AN13" s="363"/>
      <c r="AO13" s="363"/>
      <c r="AP13" s="363"/>
      <c r="AQ13" s="363"/>
      <c r="AR13" s="363"/>
      <c r="AS13" s="363"/>
      <c r="AT13" s="364"/>
      <c r="AU13" s="464" t="s">
        <v>143</v>
      </c>
      <c r="AV13" s="465"/>
      <c r="AW13" s="465"/>
      <c r="AX13" s="465"/>
      <c r="AY13" s="420" t="s">
        <v>144</v>
      </c>
      <c r="AZ13" s="421"/>
      <c r="BA13" s="421"/>
      <c r="BB13" s="421"/>
      <c r="BC13" s="421"/>
      <c r="BD13" s="421"/>
      <c r="BE13" s="421"/>
      <c r="BF13" s="421"/>
      <c r="BG13" s="421"/>
      <c r="BH13" s="421"/>
      <c r="BI13" s="421"/>
      <c r="BJ13" s="421"/>
      <c r="BK13" s="421"/>
      <c r="BL13" s="421"/>
      <c r="BM13" s="422"/>
      <c r="BN13" s="406">
        <v>336190</v>
      </c>
      <c r="BO13" s="407"/>
      <c r="BP13" s="407"/>
      <c r="BQ13" s="407"/>
      <c r="BR13" s="407"/>
      <c r="BS13" s="407"/>
      <c r="BT13" s="407"/>
      <c r="BU13" s="408"/>
      <c r="BV13" s="406">
        <v>19095</v>
      </c>
      <c r="BW13" s="407"/>
      <c r="BX13" s="407"/>
      <c r="BY13" s="407"/>
      <c r="BZ13" s="407"/>
      <c r="CA13" s="407"/>
      <c r="CB13" s="407"/>
      <c r="CC13" s="408"/>
      <c r="CD13" s="446" t="s">
        <v>145</v>
      </c>
      <c r="CE13" s="366"/>
      <c r="CF13" s="366"/>
      <c r="CG13" s="366"/>
      <c r="CH13" s="366"/>
      <c r="CI13" s="366"/>
      <c r="CJ13" s="366"/>
      <c r="CK13" s="366"/>
      <c r="CL13" s="366"/>
      <c r="CM13" s="366"/>
      <c r="CN13" s="366"/>
      <c r="CO13" s="366"/>
      <c r="CP13" s="366"/>
      <c r="CQ13" s="366"/>
      <c r="CR13" s="366"/>
      <c r="CS13" s="447"/>
      <c r="CT13" s="403">
        <v>13.5</v>
      </c>
      <c r="CU13" s="404"/>
      <c r="CV13" s="404"/>
      <c r="CW13" s="404"/>
      <c r="CX13" s="404"/>
      <c r="CY13" s="404"/>
      <c r="CZ13" s="404"/>
      <c r="DA13" s="405"/>
      <c r="DB13" s="403">
        <v>14</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146</v>
      </c>
      <c r="M14" s="533"/>
      <c r="N14" s="533"/>
      <c r="O14" s="533"/>
      <c r="P14" s="533"/>
      <c r="Q14" s="534"/>
      <c r="R14" s="493">
        <v>8591</v>
      </c>
      <c r="S14" s="494"/>
      <c r="T14" s="494"/>
      <c r="U14" s="494"/>
      <c r="V14" s="495"/>
      <c r="W14" s="497"/>
      <c r="X14" s="395"/>
      <c r="Y14" s="395"/>
      <c r="Z14" s="395"/>
      <c r="AA14" s="395"/>
      <c r="AB14" s="396"/>
      <c r="AC14" s="486">
        <v>19.5</v>
      </c>
      <c r="AD14" s="487"/>
      <c r="AE14" s="487"/>
      <c r="AF14" s="487"/>
      <c r="AG14" s="488"/>
      <c r="AH14" s="486">
        <v>25.5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147</v>
      </c>
      <c r="CE14" s="444"/>
      <c r="CF14" s="444"/>
      <c r="CG14" s="444"/>
      <c r="CH14" s="444"/>
      <c r="CI14" s="444"/>
      <c r="CJ14" s="444"/>
      <c r="CK14" s="444"/>
      <c r="CL14" s="444"/>
      <c r="CM14" s="444"/>
      <c r="CN14" s="444"/>
      <c r="CO14" s="444"/>
      <c r="CP14" s="444"/>
      <c r="CQ14" s="444"/>
      <c r="CR14" s="444"/>
      <c r="CS14" s="445"/>
      <c r="CT14" s="503" t="s">
        <v>139</v>
      </c>
      <c r="CU14" s="504"/>
      <c r="CV14" s="504"/>
      <c r="CW14" s="504"/>
      <c r="CX14" s="504"/>
      <c r="CY14" s="504"/>
      <c r="CZ14" s="504"/>
      <c r="DA14" s="505"/>
      <c r="DB14" s="503" t="s">
        <v>139</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148</v>
      </c>
      <c r="N15" s="491"/>
      <c r="O15" s="491"/>
      <c r="P15" s="491"/>
      <c r="Q15" s="492"/>
      <c r="R15" s="493">
        <v>8523</v>
      </c>
      <c r="S15" s="494"/>
      <c r="T15" s="494"/>
      <c r="U15" s="494"/>
      <c r="V15" s="495"/>
      <c r="W15" s="496" t="s">
        <v>149</v>
      </c>
      <c r="X15" s="392"/>
      <c r="Y15" s="392"/>
      <c r="Z15" s="392"/>
      <c r="AA15" s="392"/>
      <c r="AB15" s="393"/>
      <c r="AC15" s="359">
        <v>1019</v>
      </c>
      <c r="AD15" s="360"/>
      <c r="AE15" s="360"/>
      <c r="AF15" s="360"/>
      <c r="AG15" s="361"/>
      <c r="AH15" s="359">
        <v>1168</v>
      </c>
      <c r="AI15" s="360"/>
      <c r="AJ15" s="360"/>
      <c r="AK15" s="360"/>
      <c r="AL15" s="419"/>
      <c r="AM15" s="463"/>
      <c r="AN15" s="363"/>
      <c r="AO15" s="363"/>
      <c r="AP15" s="363"/>
      <c r="AQ15" s="363"/>
      <c r="AR15" s="363"/>
      <c r="AS15" s="363"/>
      <c r="AT15" s="364"/>
      <c r="AU15" s="464"/>
      <c r="AV15" s="465"/>
      <c r="AW15" s="465"/>
      <c r="AX15" s="465"/>
      <c r="AY15" s="432" t="s">
        <v>150</v>
      </c>
      <c r="AZ15" s="433"/>
      <c r="BA15" s="433"/>
      <c r="BB15" s="433"/>
      <c r="BC15" s="433"/>
      <c r="BD15" s="433"/>
      <c r="BE15" s="433"/>
      <c r="BF15" s="433"/>
      <c r="BG15" s="433"/>
      <c r="BH15" s="433"/>
      <c r="BI15" s="433"/>
      <c r="BJ15" s="433"/>
      <c r="BK15" s="433"/>
      <c r="BL15" s="433"/>
      <c r="BM15" s="434"/>
      <c r="BN15" s="435">
        <v>930653</v>
      </c>
      <c r="BO15" s="436"/>
      <c r="BP15" s="436"/>
      <c r="BQ15" s="436"/>
      <c r="BR15" s="436"/>
      <c r="BS15" s="436"/>
      <c r="BT15" s="436"/>
      <c r="BU15" s="437"/>
      <c r="BV15" s="435">
        <v>895003</v>
      </c>
      <c r="BW15" s="436"/>
      <c r="BX15" s="436"/>
      <c r="BY15" s="436"/>
      <c r="BZ15" s="436"/>
      <c r="CA15" s="436"/>
      <c r="CB15" s="436"/>
      <c r="CC15" s="437"/>
      <c r="CD15" s="506" t="s">
        <v>151</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152</v>
      </c>
      <c r="M16" s="481"/>
      <c r="N16" s="481"/>
      <c r="O16" s="481"/>
      <c r="P16" s="481"/>
      <c r="Q16" s="482"/>
      <c r="R16" s="483" t="s">
        <v>153</v>
      </c>
      <c r="S16" s="484"/>
      <c r="T16" s="484"/>
      <c r="U16" s="484"/>
      <c r="V16" s="485"/>
      <c r="W16" s="497"/>
      <c r="X16" s="395"/>
      <c r="Y16" s="395"/>
      <c r="Z16" s="395"/>
      <c r="AA16" s="395"/>
      <c r="AB16" s="396"/>
      <c r="AC16" s="486">
        <v>24.4</v>
      </c>
      <c r="AD16" s="487"/>
      <c r="AE16" s="487"/>
      <c r="AF16" s="487"/>
      <c r="AG16" s="488"/>
      <c r="AH16" s="486">
        <v>23.3</v>
      </c>
      <c r="AI16" s="487"/>
      <c r="AJ16" s="487"/>
      <c r="AK16" s="487"/>
      <c r="AL16" s="489"/>
      <c r="AM16" s="463"/>
      <c r="AN16" s="363"/>
      <c r="AO16" s="363"/>
      <c r="AP16" s="363"/>
      <c r="AQ16" s="363"/>
      <c r="AR16" s="363"/>
      <c r="AS16" s="363"/>
      <c r="AT16" s="364"/>
      <c r="AU16" s="464"/>
      <c r="AV16" s="465"/>
      <c r="AW16" s="465"/>
      <c r="AX16" s="465"/>
      <c r="AY16" s="420" t="s">
        <v>154</v>
      </c>
      <c r="AZ16" s="421"/>
      <c r="BA16" s="421"/>
      <c r="BB16" s="421"/>
      <c r="BC16" s="421"/>
      <c r="BD16" s="421"/>
      <c r="BE16" s="421"/>
      <c r="BF16" s="421"/>
      <c r="BG16" s="421"/>
      <c r="BH16" s="421"/>
      <c r="BI16" s="421"/>
      <c r="BJ16" s="421"/>
      <c r="BK16" s="421"/>
      <c r="BL16" s="421"/>
      <c r="BM16" s="422"/>
      <c r="BN16" s="406">
        <v>6023271</v>
      </c>
      <c r="BO16" s="407"/>
      <c r="BP16" s="407"/>
      <c r="BQ16" s="407"/>
      <c r="BR16" s="407"/>
      <c r="BS16" s="407"/>
      <c r="BT16" s="407"/>
      <c r="BU16" s="408"/>
      <c r="BV16" s="406">
        <v>5968795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155</v>
      </c>
      <c r="N17" s="500"/>
      <c r="O17" s="500"/>
      <c r="P17" s="500"/>
      <c r="Q17" s="501"/>
      <c r="R17" s="483" t="s">
        <v>156</v>
      </c>
      <c r="S17" s="484"/>
      <c r="T17" s="484"/>
      <c r="U17" s="484"/>
      <c r="V17" s="485"/>
      <c r="W17" s="496" t="s">
        <v>157</v>
      </c>
      <c r="X17" s="392"/>
      <c r="Y17" s="392"/>
      <c r="Z17" s="392"/>
      <c r="AA17" s="392"/>
      <c r="AB17" s="393"/>
      <c r="AC17" s="359">
        <v>2342</v>
      </c>
      <c r="AD17" s="360"/>
      <c r="AE17" s="360"/>
      <c r="AF17" s="360"/>
      <c r="AG17" s="361"/>
      <c r="AH17" s="359">
        <v>2560</v>
      </c>
      <c r="AI17" s="360"/>
      <c r="AJ17" s="360"/>
      <c r="AK17" s="360"/>
      <c r="AL17" s="419"/>
      <c r="AM17" s="463"/>
      <c r="AN17" s="363"/>
      <c r="AO17" s="363"/>
      <c r="AP17" s="363"/>
      <c r="AQ17" s="363"/>
      <c r="AR17" s="363"/>
      <c r="AS17" s="363"/>
      <c r="AT17" s="364"/>
      <c r="AU17" s="464"/>
      <c r="AV17" s="465"/>
      <c r="AW17" s="465"/>
      <c r="AX17" s="465"/>
      <c r="AY17" s="420" t="s">
        <v>158</v>
      </c>
      <c r="AZ17" s="421"/>
      <c r="BA17" s="421"/>
      <c r="BB17" s="421"/>
      <c r="BC17" s="421"/>
      <c r="BD17" s="421"/>
      <c r="BE17" s="421"/>
      <c r="BF17" s="421"/>
      <c r="BG17" s="421"/>
      <c r="BH17" s="421"/>
      <c r="BI17" s="421"/>
      <c r="BJ17" s="421"/>
      <c r="BK17" s="421"/>
      <c r="BL17" s="421"/>
      <c r="BM17" s="422"/>
      <c r="BN17" s="406">
        <v>1134380</v>
      </c>
      <c r="BO17" s="407"/>
      <c r="BP17" s="407"/>
      <c r="BQ17" s="407"/>
      <c r="BR17" s="407"/>
      <c r="BS17" s="407"/>
      <c r="BT17" s="407"/>
      <c r="BU17" s="408"/>
      <c r="BV17" s="406">
        <v>1090013</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159</v>
      </c>
      <c r="C18" s="457"/>
      <c r="D18" s="457"/>
      <c r="E18" s="458"/>
      <c r="F18" s="458"/>
      <c r="G18" s="458"/>
      <c r="H18" s="458"/>
      <c r="I18" s="458"/>
      <c r="J18" s="458"/>
      <c r="K18" s="458"/>
      <c r="L18" s="459">
        <v>992.36</v>
      </c>
      <c r="M18" s="459"/>
      <c r="N18" s="459"/>
      <c r="O18" s="459"/>
      <c r="P18" s="459"/>
      <c r="Q18" s="459"/>
      <c r="R18" s="460"/>
      <c r="S18" s="460"/>
      <c r="T18" s="460"/>
      <c r="U18" s="460"/>
      <c r="V18" s="461"/>
      <c r="W18" s="477"/>
      <c r="X18" s="478"/>
      <c r="Y18" s="478"/>
      <c r="Z18" s="478"/>
      <c r="AA18" s="478"/>
      <c r="AB18" s="502"/>
      <c r="AC18" s="376">
        <v>56.1</v>
      </c>
      <c r="AD18" s="377"/>
      <c r="AE18" s="377"/>
      <c r="AF18" s="377"/>
      <c r="AG18" s="462"/>
      <c r="AH18" s="376">
        <v>51.2</v>
      </c>
      <c r="AI18" s="377"/>
      <c r="AJ18" s="377"/>
      <c r="AK18" s="377"/>
      <c r="AL18" s="378"/>
      <c r="AM18" s="463"/>
      <c r="AN18" s="363"/>
      <c r="AO18" s="363"/>
      <c r="AP18" s="363"/>
      <c r="AQ18" s="363"/>
      <c r="AR18" s="363"/>
      <c r="AS18" s="363"/>
      <c r="AT18" s="364"/>
      <c r="AU18" s="464"/>
      <c r="AV18" s="465"/>
      <c r="AW18" s="465"/>
      <c r="AX18" s="465"/>
      <c r="AY18" s="420" t="s">
        <v>160</v>
      </c>
      <c r="AZ18" s="421"/>
      <c r="BA18" s="421"/>
      <c r="BB18" s="421"/>
      <c r="BC18" s="421"/>
      <c r="BD18" s="421"/>
      <c r="BE18" s="421"/>
      <c r="BF18" s="421"/>
      <c r="BG18" s="421"/>
      <c r="BH18" s="421"/>
      <c r="BI18" s="421"/>
      <c r="BJ18" s="421"/>
      <c r="BK18" s="421"/>
      <c r="BL18" s="421"/>
      <c r="BM18" s="422"/>
      <c r="BN18" s="406">
        <v>5744706</v>
      </c>
      <c r="BO18" s="407"/>
      <c r="BP18" s="407"/>
      <c r="BQ18" s="407"/>
      <c r="BR18" s="407"/>
      <c r="BS18" s="407"/>
      <c r="BT18" s="407"/>
      <c r="BU18" s="408"/>
      <c r="BV18" s="406">
        <v>5650377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161</v>
      </c>
      <c r="C19" s="457"/>
      <c r="D19" s="457"/>
      <c r="E19" s="458"/>
      <c r="F19" s="458"/>
      <c r="G19" s="458"/>
      <c r="H19" s="458"/>
      <c r="I19" s="458"/>
      <c r="J19" s="458"/>
      <c r="K19" s="458"/>
      <c r="L19" s="466">
        <v>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162</v>
      </c>
      <c r="AZ19" s="421"/>
      <c r="BA19" s="421"/>
      <c r="BB19" s="421"/>
      <c r="BC19" s="421"/>
      <c r="BD19" s="421"/>
      <c r="BE19" s="421"/>
      <c r="BF19" s="421"/>
      <c r="BG19" s="421"/>
      <c r="BH19" s="421"/>
      <c r="BI19" s="421"/>
      <c r="BJ19" s="421"/>
      <c r="BK19" s="421"/>
      <c r="BL19" s="421"/>
      <c r="BM19" s="422"/>
      <c r="BN19" s="406">
        <v>8221158</v>
      </c>
      <c r="BO19" s="407"/>
      <c r="BP19" s="407"/>
      <c r="BQ19" s="407"/>
      <c r="BR19" s="407"/>
      <c r="BS19" s="407"/>
      <c r="BT19" s="407"/>
      <c r="BU19" s="408"/>
      <c r="BV19" s="406">
        <v>8539059</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163</v>
      </c>
      <c r="C20" s="457"/>
      <c r="D20" s="457"/>
      <c r="E20" s="458"/>
      <c r="F20" s="458"/>
      <c r="G20" s="458"/>
      <c r="H20" s="458"/>
      <c r="I20" s="458"/>
      <c r="J20" s="458"/>
      <c r="K20" s="458"/>
      <c r="L20" s="466">
        <v>3957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164</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165</v>
      </c>
      <c r="C22" s="383"/>
      <c r="D22" s="384"/>
      <c r="E22" s="391" t="s">
        <v>1</v>
      </c>
      <c r="F22" s="392"/>
      <c r="G22" s="392"/>
      <c r="H22" s="392"/>
      <c r="I22" s="392"/>
      <c r="J22" s="392"/>
      <c r="K22" s="393"/>
      <c r="L22" s="391" t="s">
        <v>166</v>
      </c>
      <c r="M22" s="392"/>
      <c r="N22" s="392"/>
      <c r="O22" s="392"/>
      <c r="P22" s="393"/>
      <c r="Q22" s="397" t="s">
        <v>167</v>
      </c>
      <c r="R22" s="398"/>
      <c r="S22" s="398"/>
      <c r="T22" s="398"/>
      <c r="U22" s="398"/>
      <c r="V22" s="399"/>
      <c r="W22" s="448" t="s">
        <v>168</v>
      </c>
      <c r="X22" s="383"/>
      <c r="Y22" s="384"/>
      <c r="Z22" s="391" t="s">
        <v>1</v>
      </c>
      <c r="AA22" s="392"/>
      <c r="AB22" s="392"/>
      <c r="AC22" s="392"/>
      <c r="AD22" s="392"/>
      <c r="AE22" s="392"/>
      <c r="AF22" s="392"/>
      <c r="AG22" s="393"/>
      <c r="AH22" s="409" t="s">
        <v>169</v>
      </c>
      <c r="AI22" s="392"/>
      <c r="AJ22" s="392"/>
      <c r="AK22" s="392"/>
      <c r="AL22" s="393"/>
      <c r="AM22" s="409" t="s">
        <v>170</v>
      </c>
      <c r="AN22" s="410"/>
      <c r="AO22" s="410"/>
      <c r="AP22" s="410"/>
      <c r="AQ22" s="410"/>
      <c r="AR22" s="411"/>
      <c r="AS22" s="397" t="s">
        <v>167</v>
      </c>
      <c r="AT22" s="398"/>
      <c r="AU22" s="398"/>
      <c r="AV22" s="398"/>
      <c r="AW22" s="398"/>
      <c r="AX22" s="415"/>
      <c r="AY22" s="432" t="s">
        <v>171</v>
      </c>
      <c r="AZ22" s="433"/>
      <c r="BA22" s="433"/>
      <c r="BB22" s="433"/>
      <c r="BC22" s="433"/>
      <c r="BD22" s="433"/>
      <c r="BE22" s="433"/>
      <c r="BF22" s="433"/>
      <c r="BG22" s="433"/>
      <c r="BH22" s="433"/>
      <c r="BI22" s="433"/>
      <c r="BJ22" s="433"/>
      <c r="BK22" s="433"/>
      <c r="BL22" s="433"/>
      <c r="BM22" s="434"/>
      <c r="BN22" s="435">
        <v>12741512</v>
      </c>
      <c r="BO22" s="436"/>
      <c r="BP22" s="436"/>
      <c r="BQ22" s="436"/>
      <c r="BR22" s="436"/>
      <c r="BS22" s="436"/>
      <c r="BT22" s="436"/>
      <c r="BU22" s="437"/>
      <c r="BV22" s="435">
        <v>13780039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172</v>
      </c>
      <c r="AZ23" s="421"/>
      <c r="BA23" s="421"/>
      <c r="BB23" s="421"/>
      <c r="BC23" s="421"/>
      <c r="BD23" s="421"/>
      <c r="BE23" s="421"/>
      <c r="BF23" s="421"/>
      <c r="BG23" s="421"/>
      <c r="BH23" s="421"/>
      <c r="BI23" s="421"/>
      <c r="BJ23" s="421"/>
      <c r="BK23" s="421"/>
      <c r="BL23" s="421"/>
      <c r="BM23" s="422"/>
      <c r="BN23" s="406">
        <v>12552478</v>
      </c>
      <c r="BO23" s="407"/>
      <c r="BP23" s="407"/>
      <c r="BQ23" s="407"/>
      <c r="BR23" s="407"/>
      <c r="BS23" s="407"/>
      <c r="BT23" s="407"/>
      <c r="BU23" s="408"/>
      <c r="BV23" s="406">
        <v>13554515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173</v>
      </c>
      <c r="F24" s="363"/>
      <c r="G24" s="363"/>
      <c r="H24" s="363"/>
      <c r="I24" s="363"/>
      <c r="J24" s="363"/>
      <c r="K24" s="364"/>
      <c r="L24" s="359">
        <v>1</v>
      </c>
      <c r="M24" s="360"/>
      <c r="N24" s="360"/>
      <c r="O24" s="360"/>
      <c r="P24" s="361"/>
      <c r="Q24" s="359">
        <v>6900</v>
      </c>
      <c r="R24" s="360"/>
      <c r="S24" s="360"/>
      <c r="T24" s="360"/>
      <c r="U24" s="360"/>
      <c r="V24" s="361"/>
      <c r="W24" s="449"/>
      <c r="X24" s="386"/>
      <c r="Y24" s="387"/>
      <c r="Z24" s="362" t="s">
        <v>174</v>
      </c>
      <c r="AA24" s="363"/>
      <c r="AB24" s="363"/>
      <c r="AC24" s="363"/>
      <c r="AD24" s="363"/>
      <c r="AE24" s="363"/>
      <c r="AF24" s="363"/>
      <c r="AG24" s="364"/>
      <c r="AH24" s="359">
        <v>154</v>
      </c>
      <c r="AI24" s="360"/>
      <c r="AJ24" s="360"/>
      <c r="AK24" s="360"/>
      <c r="AL24" s="361"/>
      <c r="AM24" s="359">
        <v>456148</v>
      </c>
      <c r="AN24" s="360"/>
      <c r="AO24" s="360"/>
      <c r="AP24" s="360"/>
      <c r="AQ24" s="360"/>
      <c r="AR24" s="361"/>
      <c r="AS24" s="359">
        <v>2962</v>
      </c>
      <c r="AT24" s="360"/>
      <c r="AU24" s="360"/>
      <c r="AV24" s="360"/>
      <c r="AW24" s="360"/>
      <c r="AX24" s="419"/>
      <c r="AY24" s="379" t="s">
        <v>175</v>
      </c>
      <c r="AZ24" s="380"/>
      <c r="BA24" s="380"/>
      <c r="BB24" s="380"/>
      <c r="BC24" s="380"/>
      <c r="BD24" s="380"/>
      <c r="BE24" s="380"/>
      <c r="BF24" s="380"/>
      <c r="BG24" s="380"/>
      <c r="BH24" s="380"/>
      <c r="BI24" s="380"/>
      <c r="BJ24" s="380"/>
      <c r="BK24" s="380"/>
      <c r="BL24" s="380"/>
      <c r="BM24" s="381"/>
      <c r="BN24" s="406">
        <v>10226493</v>
      </c>
      <c r="BO24" s="407"/>
      <c r="BP24" s="407"/>
      <c r="BQ24" s="407"/>
      <c r="BR24" s="407"/>
      <c r="BS24" s="407"/>
      <c r="BT24" s="407"/>
      <c r="BU24" s="408"/>
      <c r="BV24" s="406">
        <v>11020871</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176</v>
      </c>
      <c r="F25" s="363"/>
      <c r="G25" s="363"/>
      <c r="H25" s="363"/>
      <c r="I25" s="363"/>
      <c r="J25" s="363"/>
      <c r="K25" s="364"/>
      <c r="L25" s="359">
        <v>1</v>
      </c>
      <c r="M25" s="360"/>
      <c r="N25" s="360"/>
      <c r="O25" s="360"/>
      <c r="P25" s="361"/>
      <c r="Q25" s="359">
        <v>5550</v>
      </c>
      <c r="R25" s="360"/>
      <c r="S25" s="360"/>
      <c r="T25" s="360"/>
      <c r="U25" s="360"/>
      <c r="V25" s="361"/>
      <c r="W25" s="449"/>
      <c r="X25" s="386"/>
      <c r="Y25" s="387"/>
      <c r="Z25" s="362" t="s">
        <v>177</v>
      </c>
      <c r="AA25" s="363"/>
      <c r="AB25" s="363"/>
      <c r="AC25" s="363"/>
      <c r="AD25" s="363"/>
      <c r="AE25" s="363"/>
      <c r="AF25" s="363"/>
      <c r="AG25" s="364"/>
      <c r="AH25" s="359" t="s">
        <v>139</v>
      </c>
      <c r="AI25" s="360"/>
      <c r="AJ25" s="360"/>
      <c r="AK25" s="360"/>
      <c r="AL25" s="361"/>
      <c r="AM25" s="359" t="s">
        <v>139</v>
      </c>
      <c r="AN25" s="360"/>
      <c r="AO25" s="360"/>
      <c r="AP25" s="360"/>
      <c r="AQ25" s="360"/>
      <c r="AR25" s="361"/>
      <c r="AS25" s="359" t="s">
        <v>139</v>
      </c>
      <c r="AT25" s="360"/>
      <c r="AU25" s="360"/>
      <c r="AV25" s="360"/>
      <c r="AW25" s="360"/>
      <c r="AX25" s="419"/>
      <c r="AY25" s="432" t="s">
        <v>178</v>
      </c>
      <c r="AZ25" s="433"/>
      <c r="BA25" s="433"/>
      <c r="BB25" s="433"/>
      <c r="BC25" s="433"/>
      <c r="BD25" s="433"/>
      <c r="BE25" s="433"/>
      <c r="BF25" s="433"/>
      <c r="BG25" s="433"/>
      <c r="BH25" s="433"/>
      <c r="BI25" s="433"/>
      <c r="BJ25" s="433"/>
      <c r="BK25" s="433"/>
      <c r="BL25" s="433"/>
      <c r="BM25" s="434"/>
      <c r="BN25" s="435">
        <v>530527</v>
      </c>
      <c r="BO25" s="436"/>
      <c r="BP25" s="436"/>
      <c r="BQ25" s="436"/>
      <c r="BR25" s="436"/>
      <c r="BS25" s="436"/>
      <c r="BT25" s="436"/>
      <c r="BU25" s="437"/>
      <c r="BV25" s="435">
        <v>693577</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179</v>
      </c>
      <c r="F26" s="363"/>
      <c r="G26" s="363"/>
      <c r="H26" s="363"/>
      <c r="I26" s="363"/>
      <c r="J26" s="363"/>
      <c r="K26" s="364"/>
      <c r="L26" s="359">
        <v>1</v>
      </c>
      <c r="M26" s="360"/>
      <c r="N26" s="360"/>
      <c r="O26" s="360"/>
      <c r="P26" s="361"/>
      <c r="Q26" s="359">
        <v>5250</v>
      </c>
      <c r="R26" s="360"/>
      <c r="S26" s="360"/>
      <c r="T26" s="360"/>
      <c r="U26" s="360"/>
      <c r="V26" s="361"/>
      <c r="W26" s="449"/>
      <c r="X26" s="386"/>
      <c r="Y26" s="387"/>
      <c r="Z26" s="362" t="s">
        <v>180</v>
      </c>
      <c r="AA26" s="417"/>
      <c r="AB26" s="417"/>
      <c r="AC26" s="417"/>
      <c r="AD26" s="417"/>
      <c r="AE26" s="417"/>
      <c r="AF26" s="417"/>
      <c r="AG26" s="418"/>
      <c r="AH26" s="359">
        <v>3</v>
      </c>
      <c r="AI26" s="360"/>
      <c r="AJ26" s="360"/>
      <c r="AK26" s="360"/>
      <c r="AL26" s="361"/>
      <c r="AM26" s="359">
        <v>8166</v>
      </c>
      <c r="AN26" s="360"/>
      <c r="AO26" s="360"/>
      <c r="AP26" s="360"/>
      <c r="AQ26" s="360"/>
      <c r="AR26" s="361"/>
      <c r="AS26" s="359">
        <v>2722</v>
      </c>
      <c r="AT26" s="360"/>
      <c r="AU26" s="360"/>
      <c r="AV26" s="360"/>
      <c r="AW26" s="360"/>
      <c r="AX26" s="419"/>
      <c r="AY26" s="446" t="s">
        <v>181</v>
      </c>
      <c r="AZ26" s="366"/>
      <c r="BA26" s="366"/>
      <c r="BB26" s="366"/>
      <c r="BC26" s="366"/>
      <c r="BD26" s="366"/>
      <c r="BE26" s="366"/>
      <c r="BF26" s="366"/>
      <c r="BG26" s="366"/>
      <c r="BH26" s="366"/>
      <c r="BI26" s="366"/>
      <c r="BJ26" s="366"/>
      <c r="BK26" s="366"/>
      <c r="BL26" s="366"/>
      <c r="BM26" s="447"/>
      <c r="BN26" s="406" t="s">
        <v>139</v>
      </c>
      <c r="BO26" s="407"/>
      <c r="BP26" s="407"/>
      <c r="BQ26" s="407"/>
      <c r="BR26" s="407"/>
      <c r="BS26" s="407"/>
      <c r="BT26" s="407"/>
      <c r="BU26" s="408"/>
      <c r="BV26" s="406" t="s">
        <v>139</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182</v>
      </c>
      <c r="F27" s="363"/>
      <c r="G27" s="363"/>
      <c r="H27" s="363"/>
      <c r="I27" s="363"/>
      <c r="J27" s="363"/>
      <c r="K27" s="364"/>
      <c r="L27" s="359">
        <v>1</v>
      </c>
      <c r="M27" s="360"/>
      <c r="N27" s="360"/>
      <c r="O27" s="360"/>
      <c r="P27" s="361"/>
      <c r="Q27" s="359">
        <v>2790</v>
      </c>
      <c r="R27" s="360"/>
      <c r="S27" s="360"/>
      <c r="T27" s="360"/>
      <c r="U27" s="360"/>
      <c r="V27" s="361"/>
      <c r="W27" s="449"/>
      <c r="X27" s="386"/>
      <c r="Y27" s="387"/>
      <c r="Z27" s="362" t="s">
        <v>183</v>
      </c>
      <c r="AA27" s="363"/>
      <c r="AB27" s="363"/>
      <c r="AC27" s="363"/>
      <c r="AD27" s="363"/>
      <c r="AE27" s="363"/>
      <c r="AF27" s="363"/>
      <c r="AG27" s="364"/>
      <c r="AH27" s="359" t="s">
        <v>139</v>
      </c>
      <c r="AI27" s="360"/>
      <c r="AJ27" s="360"/>
      <c r="AK27" s="360"/>
      <c r="AL27" s="361"/>
      <c r="AM27" s="359" t="s">
        <v>139</v>
      </c>
      <c r="AN27" s="360"/>
      <c r="AO27" s="360"/>
      <c r="AP27" s="360"/>
      <c r="AQ27" s="360"/>
      <c r="AR27" s="361"/>
      <c r="AS27" s="359" t="s">
        <v>139</v>
      </c>
      <c r="AT27" s="360"/>
      <c r="AU27" s="360"/>
      <c r="AV27" s="360"/>
      <c r="AW27" s="360"/>
      <c r="AX27" s="419"/>
      <c r="AY27" s="443" t="s">
        <v>184</v>
      </c>
      <c r="AZ27" s="444"/>
      <c r="BA27" s="444"/>
      <c r="BB27" s="444"/>
      <c r="BC27" s="444"/>
      <c r="BD27" s="444"/>
      <c r="BE27" s="444"/>
      <c r="BF27" s="444"/>
      <c r="BG27" s="444"/>
      <c r="BH27" s="444"/>
      <c r="BI27" s="444"/>
      <c r="BJ27" s="444"/>
      <c r="BK27" s="444"/>
      <c r="BL27" s="444"/>
      <c r="BM27" s="445"/>
      <c r="BN27" s="440">
        <v>1000000</v>
      </c>
      <c r="BO27" s="441"/>
      <c r="BP27" s="441"/>
      <c r="BQ27" s="441"/>
      <c r="BR27" s="441"/>
      <c r="BS27" s="441"/>
      <c r="BT27" s="441"/>
      <c r="BU27" s="442"/>
      <c r="BV27" s="440">
        <v>1000000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185</v>
      </c>
      <c r="F28" s="363"/>
      <c r="G28" s="363"/>
      <c r="H28" s="363"/>
      <c r="I28" s="363"/>
      <c r="J28" s="363"/>
      <c r="K28" s="364"/>
      <c r="L28" s="359">
        <v>1</v>
      </c>
      <c r="M28" s="360"/>
      <c r="N28" s="360"/>
      <c r="O28" s="360"/>
      <c r="P28" s="361"/>
      <c r="Q28" s="359">
        <v>2260</v>
      </c>
      <c r="R28" s="360"/>
      <c r="S28" s="360"/>
      <c r="T28" s="360"/>
      <c r="U28" s="360"/>
      <c r="V28" s="361"/>
      <c r="W28" s="449"/>
      <c r="X28" s="386"/>
      <c r="Y28" s="387"/>
      <c r="Z28" s="362" t="s">
        <v>186</v>
      </c>
      <c r="AA28" s="363"/>
      <c r="AB28" s="363"/>
      <c r="AC28" s="363"/>
      <c r="AD28" s="363"/>
      <c r="AE28" s="363"/>
      <c r="AF28" s="363"/>
      <c r="AG28" s="364"/>
      <c r="AH28" s="359" t="s">
        <v>139</v>
      </c>
      <c r="AI28" s="360"/>
      <c r="AJ28" s="360"/>
      <c r="AK28" s="360"/>
      <c r="AL28" s="361"/>
      <c r="AM28" s="359" t="s">
        <v>139</v>
      </c>
      <c r="AN28" s="360"/>
      <c r="AO28" s="360"/>
      <c r="AP28" s="360"/>
      <c r="AQ28" s="360"/>
      <c r="AR28" s="361"/>
      <c r="AS28" s="359" t="s">
        <v>130</v>
      </c>
      <c r="AT28" s="360"/>
      <c r="AU28" s="360"/>
      <c r="AV28" s="360"/>
      <c r="AW28" s="360"/>
      <c r="AX28" s="419"/>
      <c r="AY28" s="423" t="s">
        <v>187</v>
      </c>
      <c r="AZ28" s="424"/>
      <c r="BA28" s="424"/>
      <c r="BB28" s="425"/>
      <c r="BC28" s="432" t="s">
        <v>50</v>
      </c>
      <c r="BD28" s="433"/>
      <c r="BE28" s="433"/>
      <c r="BF28" s="433"/>
      <c r="BG28" s="433"/>
      <c r="BH28" s="433"/>
      <c r="BI28" s="433"/>
      <c r="BJ28" s="433"/>
      <c r="BK28" s="433"/>
      <c r="BL28" s="433"/>
      <c r="BM28" s="434"/>
      <c r="BN28" s="435">
        <v>2564145</v>
      </c>
      <c r="BO28" s="436"/>
      <c r="BP28" s="436"/>
      <c r="BQ28" s="436"/>
      <c r="BR28" s="436"/>
      <c r="BS28" s="436"/>
      <c r="BT28" s="436"/>
      <c r="BU28" s="437"/>
      <c r="BV28" s="435">
        <v>2250009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188</v>
      </c>
      <c r="F29" s="363"/>
      <c r="G29" s="363"/>
      <c r="H29" s="363"/>
      <c r="I29" s="363"/>
      <c r="J29" s="363"/>
      <c r="K29" s="364"/>
      <c r="L29" s="359">
        <v>12</v>
      </c>
      <c r="M29" s="360"/>
      <c r="N29" s="360"/>
      <c r="O29" s="360"/>
      <c r="P29" s="361"/>
      <c r="Q29" s="359">
        <v>2100</v>
      </c>
      <c r="R29" s="360"/>
      <c r="S29" s="360"/>
      <c r="T29" s="360"/>
      <c r="U29" s="360"/>
      <c r="V29" s="361"/>
      <c r="W29" s="450"/>
      <c r="X29" s="451"/>
      <c r="Y29" s="452"/>
      <c r="Z29" s="362" t="s">
        <v>189</v>
      </c>
      <c r="AA29" s="363"/>
      <c r="AB29" s="363"/>
      <c r="AC29" s="363"/>
      <c r="AD29" s="363"/>
      <c r="AE29" s="363"/>
      <c r="AF29" s="363"/>
      <c r="AG29" s="364"/>
      <c r="AH29" s="359">
        <v>154</v>
      </c>
      <c r="AI29" s="360"/>
      <c r="AJ29" s="360"/>
      <c r="AK29" s="360"/>
      <c r="AL29" s="361"/>
      <c r="AM29" s="359">
        <v>456148</v>
      </c>
      <c r="AN29" s="360"/>
      <c r="AO29" s="360"/>
      <c r="AP29" s="360"/>
      <c r="AQ29" s="360"/>
      <c r="AR29" s="361"/>
      <c r="AS29" s="359">
        <v>2962</v>
      </c>
      <c r="AT29" s="360"/>
      <c r="AU29" s="360"/>
      <c r="AV29" s="360"/>
      <c r="AW29" s="360"/>
      <c r="AX29" s="419"/>
      <c r="AY29" s="426"/>
      <c r="AZ29" s="427"/>
      <c r="BA29" s="427"/>
      <c r="BB29" s="428"/>
      <c r="BC29" s="420" t="s">
        <v>190</v>
      </c>
      <c r="BD29" s="421"/>
      <c r="BE29" s="421"/>
      <c r="BF29" s="421"/>
      <c r="BG29" s="421"/>
      <c r="BH29" s="421"/>
      <c r="BI29" s="421"/>
      <c r="BJ29" s="421"/>
      <c r="BK29" s="421"/>
      <c r="BL29" s="421"/>
      <c r="BM29" s="422"/>
      <c r="BN29" s="406">
        <v>2741623</v>
      </c>
      <c r="BO29" s="407"/>
      <c r="BP29" s="407"/>
      <c r="BQ29" s="407"/>
      <c r="BR29" s="407"/>
      <c r="BS29" s="407"/>
      <c r="BT29" s="407"/>
      <c r="BU29" s="408"/>
      <c r="BV29" s="406">
        <v>2736827</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191</v>
      </c>
      <c r="X30" s="374"/>
      <c r="Y30" s="374"/>
      <c r="Z30" s="374"/>
      <c r="AA30" s="374"/>
      <c r="AB30" s="374"/>
      <c r="AC30" s="374"/>
      <c r="AD30" s="374"/>
      <c r="AE30" s="374"/>
      <c r="AF30" s="374"/>
      <c r="AG30" s="375"/>
      <c r="AH30" s="376">
        <v>96.6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1617866</v>
      </c>
      <c r="BO30" s="441"/>
      <c r="BP30" s="441"/>
      <c r="BQ30" s="441"/>
      <c r="BR30" s="441"/>
      <c r="BS30" s="441"/>
      <c r="BT30" s="441"/>
      <c r="BU30" s="442"/>
      <c r="BV30" s="440">
        <v>1465794</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192</v>
      </c>
      <c r="D32" s="365"/>
      <c r="E32" s="365"/>
      <c r="F32" s="365"/>
      <c r="G32" s="365"/>
      <c r="H32" s="365"/>
      <c r="I32" s="365"/>
      <c r="J32" s="365"/>
      <c r="K32" s="365"/>
      <c r="L32" s="365"/>
      <c r="M32" s="365"/>
      <c r="N32" s="365"/>
      <c r="O32" s="365"/>
      <c r="P32" s="365"/>
      <c r="Q32" s="365"/>
      <c r="R32" s="365"/>
      <c r="S32" s="365"/>
      <c r="U32" s="366" t="s">
        <v>193</v>
      </c>
      <c r="V32" s="366"/>
      <c r="W32" s="366"/>
      <c r="X32" s="366"/>
      <c r="Y32" s="366"/>
      <c r="Z32" s="366"/>
      <c r="AA32" s="366"/>
      <c r="AB32" s="366"/>
      <c r="AC32" s="366"/>
      <c r="AD32" s="366"/>
      <c r="AE32" s="366"/>
      <c r="AF32" s="366"/>
      <c r="AG32" s="366"/>
      <c r="AH32" s="366"/>
      <c r="AI32" s="366"/>
      <c r="AJ32" s="366"/>
      <c r="AK32" s="366"/>
      <c r="AM32" s="366" t="s">
        <v>194</v>
      </c>
      <c r="AN32" s="366"/>
      <c r="AO32" s="366"/>
      <c r="AP32" s="366"/>
      <c r="AQ32" s="366"/>
      <c r="AR32" s="366"/>
      <c r="AS32" s="366"/>
      <c r="AT32" s="366"/>
      <c r="AU32" s="366"/>
      <c r="AV32" s="366"/>
      <c r="AW32" s="366"/>
      <c r="AX32" s="366"/>
      <c r="AY32" s="366"/>
      <c r="AZ32" s="366"/>
      <c r="BA32" s="366"/>
      <c r="BB32" s="366"/>
      <c r="BC32" s="366"/>
      <c r="BE32" s="366" t="s">
        <v>195</v>
      </c>
      <c r="BF32" s="366"/>
      <c r="BG32" s="366"/>
      <c r="BH32" s="366"/>
      <c r="BI32" s="366"/>
      <c r="BJ32" s="366"/>
      <c r="BK32" s="366"/>
      <c r="BL32" s="366"/>
      <c r="BM32" s="366"/>
      <c r="BN32" s="366"/>
      <c r="BO32" s="366"/>
      <c r="BP32" s="366"/>
      <c r="BQ32" s="366"/>
      <c r="BR32" s="366"/>
      <c r="BS32" s="366"/>
      <c r="BT32" s="366"/>
      <c r="BU32" s="366"/>
      <c r="BW32" s="366" t="s">
        <v>196</v>
      </c>
      <c r="BX32" s="366"/>
      <c r="BY32" s="366"/>
      <c r="BZ32" s="366"/>
      <c r="CA32" s="366"/>
      <c r="CB32" s="366"/>
      <c r="CC32" s="366"/>
      <c r="CD32" s="366"/>
      <c r="CE32" s="366"/>
      <c r="CF32" s="366"/>
      <c r="CG32" s="366"/>
      <c r="CH32" s="366"/>
      <c r="CI32" s="366"/>
      <c r="CJ32" s="366"/>
      <c r="CK32" s="366"/>
      <c r="CL32" s="366"/>
      <c r="CM32" s="366"/>
      <c r="CO32" s="366" t="s">
        <v>197</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198</v>
      </c>
      <c r="D33" s="358"/>
      <c r="E33" s="357" t="s">
        <v>199</v>
      </c>
      <c r="F33" s="357"/>
      <c r="G33" s="357"/>
      <c r="H33" s="357"/>
      <c r="I33" s="357"/>
      <c r="J33" s="357"/>
      <c r="K33" s="357"/>
      <c r="L33" s="357"/>
      <c r="M33" s="357"/>
      <c r="N33" s="357"/>
      <c r="O33" s="357"/>
      <c r="P33" s="357"/>
      <c r="Q33" s="357"/>
      <c r="R33" s="357"/>
      <c r="S33" s="357"/>
      <c r="T33" s="200"/>
      <c r="U33" s="358" t="s">
        <v>198</v>
      </c>
      <c r="V33" s="358"/>
      <c r="W33" s="357" t="s">
        <v>199</v>
      </c>
      <c r="X33" s="357"/>
      <c r="Y33" s="357"/>
      <c r="Z33" s="357"/>
      <c r="AA33" s="357"/>
      <c r="AB33" s="357"/>
      <c r="AC33" s="357"/>
      <c r="AD33" s="357"/>
      <c r="AE33" s="357"/>
      <c r="AF33" s="357"/>
      <c r="AG33" s="357"/>
      <c r="AH33" s="357"/>
      <c r="AI33" s="357"/>
      <c r="AJ33" s="357"/>
      <c r="AK33" s="357"/>
      <c r="AL33" s="200"/>
      <c r="AM33" s="358" t="s">
        <v>198</v>
      </c>
      <c r="AN33" s="358"/>
      <c r="AO33" s="357" t="s">
        <v>199</v>
      </c>
      <c r="AP33" s="357"/>
      <c r="AQ33" s="357"/>
      <c r="AR33" s="357"/>
      <c r="AS33" s="357"/>
      <c r="AT33" s="357"/>
      <c r="AU33" s="357"/>
      <c r="AV33" s="357"/>
      <c r="AW33" s="357"/>
      <c r="AX33" s="357"/>
      <c r="AY33" s="357"/>
      <c r="AZ33" s="357"/>
      <c r="BA33" s="357"/>
      <c r="BB33" s="357"/>
      <c r="BC33" s="357"/>
      <c r="BD33" s="201"/>
      <c r="BE33" s="357" t="s">
        <v>200</v>
      </c>
      <c r="BF33" s="357"/>
      <c r="BG33" s="357" t="s">
        <v>201</v>
      </c>
      <c r="BH33" s="357"/>
      <c r="BI33" s="357"/>
      <c r="BJ33" s="357"/>
      <c r="BK33" s="357"/>
      <c r="BL33" s="357"/>
      <c r="BM33" s="357"/>
      <c r="BN33" s="357"/>
      <c r="BO33" s="357"/>
      <c r="BP33" s="357"/>
      <c r="BQ33" s="357"/>
      <c r="BR33" s="357"/>
      <c r="BS33" s="357"/>
      <c r="BT33" s="357"/>
      <c r="BU33" s="357"/>
      <c r="BV33" s="201"/>
      <c r="BW33" s="358" t="s">
        <v>200</v>
      </c>
      <c r="BX33" s="358"/>
      <c r="BY33" s="357" t="s">
        <v>202</v>
      </c>
      <c r="BZ33" s="357"/>
      <c r="CA33" s="357"/>
      <c r="CB33" s="357"/>
      <c r="CC33" s="357"/>
      <c r="CD33" s="357"/>
      <c r="CE33" s="357"/>
      <c r="CF33" s="357"/>
      <c r="CG33" s="357"/>
      <c r="CH33" s="357"/>
      <c r="CI33" s="357"/>
      <c r="CJ33" s="357"/>
      <c r="CK33" s="357"/>
      <c r="CL33" s="357"/>
      <c r="CM33" s="357"/>
      <c r="CN33" s="200"/>
      <c r="CO33" s="358" t="s">
        <v>198</v>
      </c>
      <c r="CP33" s="358"/>
      <c r="CQ33" s="357" t="s">
        <v>203</v>
      </c>
      <c r="CR33" s="357"/>
      <c r="CS33" s="357"/>
      <c r="CT33" s="357"/>
      <c r="CU33" s="357"/>
      <c r="CV33" s="357"/>
      <c r="CW33" s="357"/>
      <c r="CX33" s="357"/>
      <c r="CY33" s="357"/>
      <c r="CZ33" s="357"/>
      <c r="DA33" s="357"/>
      <c r="DB33" s="357"/>
      <c r="DC33" s="357"/>
      <c r="DD33" s="357"/>
      <c r="DE33" s="357"/>
      <c r="DF33" s="200"/>
      <c r="DG33" s="356" t="s">
        <v>204</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75"/>
      <c r="BE34" s="354">
        <f>IF(BG34="","",MAX(C34:D43,U34:V43,AM34:AN43)+1)</f>
        <v>8</v>
      </c>
      <c r="BF34" s="354"/>
      <c r="BG34" s="355" t="str">
        <f>IF('各会計、関係団体の財政状況及び健全化判断比率'!B34="","",'各会計、関係団体の財政状況及び健全化判断比率'!B34)</f>
        <v>公共下水道事業特別会計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岩手県市町村総合事務組合（一般会計）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16</v>
      </c>
      <c r="CP34" s="354"/>
      <c r="CQ34" s="355" t="str">
        <f>IF('各会計、関係団体の財政状況及び健全化判断比率'!BS7="","",'各会計、関係団体の財政状況及び健全化判断比率'!BS7)</f>
        <v>岩泉農業振興公社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国民健康保険特別会計（診療施設勘定）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9</v>
      </c>
      <c r="BF35" s="354"/>
      <c r="BG35" s="355" t="str">
        <f>IF('各会計、関係団体の財政状況及び健全化判断比率'!B35="","",'各会計、関係団体の財政状況及び健全化判断比率'!B35)</f>
        <v>観光事業特別会計</v>
      </c>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岩手県市町村総合事務組合（特別会計）</v>
      </c>
      <c r="BZ35" s="355"/>
      <c r="CA35" s="355"/>
      <c r="CB35" s="355"/>
      <c r="CC35" s="355"/>
      <c r="CD35" s="355"/>
      <c r="CE35" s="355"/>
      <c r="CF35" s="355"/>
      <c r="CG35" s="355"/>
      <c r="CH35" s="355"/>
      <c r="CI35" s="355"/>
      <c r="CJ35" s="355"/>
      <c r="CK35" s="355"/>
      <c r="CL35" s="355"/>
      <c r="CM35" s="355"/>
      <c r="CN35" s="175"/>
      <c r="CO35" s="354">
        <f t="shared" ref="CO35:CO43" si="3">IF(CQ35="","",CO34+1)</f>
        <v>17</v>
      </c>
      <c r="CP35" s="354"/>
      <c r="CQ35" s="355" t="str">
        <f>IF('各会計、関係団体の財政状況及び健全化判断比率'!BS8="","",'各会計、関係団体の財政状況及び健全化判断比率'!BS8)</f>
        <v>岩泉ホールディングス</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介護保険特別会計（事業勘定）</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宮古地区広域行政組合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介護保険特別会計（サービス事業勘定）</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岩手県沿岸知的障害児施設組合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6</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14</v>
      </c>
      <c r="BX38" s="354"/>
      <c r="BY38" s="355" t="str">
        <f>IF('各会計、関係団体の財政状況及び健全化判断比率'!B72="","",'各会計、関係団体の財政状況及び健全化判断比率'!B72)</f>
        <v>岩手県後期高齢者医療広域連合（一般会計）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15</v>
      </c>
      <c r="BX39" s="354"/>
      <c r="BY39" s="355" t="str">
        <f>IF('各会計、関係団体の財政状況及び健全化判断比率'!B73="","",'各会計、関係団体の財政状況及び健全化判断比率'!B73)</f>
        <v>岩手県後期高齢者医療広域連合（特別会計）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205</v>
      </c>
      <c r="E46" s="351" t="s">
        <v>206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SFsXxnRK3TDIjSmW4DwL+xGEXwePGiL6e0OGaNcMUO0NHKuKVPGZ97q6e/7yVcTsGCVQEHBrov3slY9tG6E4Q==" saltValue="Xgk94CAC0OxufL7srVX2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36" t="s">
        <v>554</v>
      </c>
      <c r="D34" s="1136"/>
      <c r="E34" s="1137"/>
      <c r="F34" s="32">
        <v>28.08</v>
      </c>
      <c r="G34" s="33">
        <v>14.04</v>
      </c>
      <c r="H34" s="33">
        <v>11.19</v>
      </c>
      <c r="I34" s="33">
        <v>9.8699999999999992</v>
      </c>
      <c r="J34" s="34">
        <v>10.35</v>
      </c>
      <c r="K34" s="22"/>
      <c r="L34" s="22"/>
      <c r="M34" s="22"/>
      <c r="N34" s="22"/>
      <c r="O34" s="22"/>
      <c r="P34" s="22"/>
    </row>
    <row r="35" spans="1:16" ht="39" customHeight="1" x14ac:dyDescent="0.15">
      <c r="A35" s="22"/>
      <c r="B35" s="35"/>
      <c r="C35" s="1132" t="s">
        <v>555</v>
      </c>
      <c r="D35" s="1132"/>
      <c r="E35" s="1133"/>
      <c r="F35" s="36" t="s">
        <v>507</v>
      </c>
      <c r="G35" s="37" t="s">
        <v>507</v>
      </c>
      <c r="H35" s="37">
        <v>4.7</v>
      </c>
      <c r="I35" s="37">
        <v>4.21</v>
      </c>
      <c r="J35" s="38">
        <v>4.09</v>
      </c>
      <c r="K35" s="22"/>
      <c r="L35" s="22"/>
      <c r="M35" s="22"/>
      <c r="N35" s="22"/>
      <c r="O35" s="22"/>
      <c r="P35" s="22"/>
    </row>
    <row r="36" spans="1:16" ht="39" customHeight="1" x14ac:dyDescent="0.15">
      <c r="A36" s="22"/>
      <c r="B36" s="35"/>
      <c r="C36" s="1132" t="s">
        <v>556</v>
      </c>
      <c r="D36" s="1132"/>
      <c r="E36" s="1133"/>
      <c r="F36" s="36">
        <v>0.55000000000000004</v>
      </c>
      <c r="G36" s="37">
        <v>0.32</v>
      </c>
      <c r="H36" s="37">
        <v>0.89</v>
      </c>
      <c r="I36" s="37">
        <v>1</v>
      </c>
      <c r="J36" s="38">
        <v>1.18</v>
      </c>
      <c r="K36" s="22"/>
      <c r="L36" s="22"/>
      <c r="M36" s="22"/>
      <c r="N36" s="22"/>
      <c r="O36" s="22"/>
      <c r="P36" s="22"/>
    </row>
    <row r="37" spans="1:16" ht="39" customHeight="1" x14ac:dyDescent="0.15">
      <c r="A37" s="22"/>
      <c r="B37" s="35"/>
      <c r="C37" s="1132" t="s">
        <v>557</v>
      </c>
      <c r="D37" s="1132"/>
      <c r="E37" s="1133"/>
      <c r="F37" s="36">
        <v>0.01</v>
      </c>
      <c r="G37" s="37">
        <v>0.24</v>
      </c>
      <c r="H37" s="37">
        <v>0.37</v>
      </c>
      <c r="I37" s="37">
        <v>0.6</v>
      </c>
      <c r="J37" s="38">
        <v>0.46</v>
      </c>
      <c r="K37" s="22"/>
      <c r="L37" s="22"/>
      <c r="M37" s="22"/>
      <c r="N37" s="22"/>
      <c r="O37" s="22"/>
      <c r="P37" s="22"/>
    </row>
    <row r="38" spans="1:16" ht="39" customHeight="1" x14ac:dyDescent="0.15">
      <c r="A38" s="22"/>
      <c r="B38" s="35"/>
      <c r="C38" s="1132" t="s">
        <v>558</v>
      </c>
      <c r="D38" s="1132"/>
      <c r="E38" s="1133"/>
      <c r="F38" s="36">
        <v>0.2</v>
      </c>
      <c r="G38" s="37">
        <v>0.27</v>
      </c>
      <c r="H38" s="37">
        <v>0.3</v>
      </c>
      <c r="I38" s="37">
        <v>0.17</v>
      </c>
      <c r="J38" s="38">
        <v>0.12</v>
      </c>
      <c r="K38" s="22"/>
      <c r="L38" s="22"/>
      <c r="M38" s="22"/>
      <c r="N38" s="22"/>
      <c r="O38" s="22"/>
      <c r="P38" s="22"/>
    </row>
    <row r="39" spans="1:16" ht="39" customHeight="1" x14ac:dyDescent="0.15">
      <c r="A39" s="22"/>
      <c r="B39" s="35"/>
      <c r="C39" s="1132" t="s">
        <v>559</v>
      </c>
      <c r="D39" s="1132"/>
      <c r="E39" s="1133"/>
      <c r="F39" s="36">
        <v>0.17</v>
      </c>
      <c r="G39" s="37">
        <v>0.15</v>
      </c>
      <c r="H39" s="37">
        <v>0.17</v>
      </c>
      <c r="I39" s="37">
        <v>0.12</v>
      </c>
      <c r="J39" s="38">
        <v>0.09</v>
      </c>
      <c r="K39" s="22"/>
      <c r="L39" s="22"/>
      <c r="M39" s="22"/>
      <c r="N39" s="22"/>
      <c r="O39" s="22"/>
      <c r="P39" s="22"/>
    </row>
    <row r="40" spans="1:16" ht="39" customHeight="1" x14ac:dyDescent="0.15">
      <c r="A40" s="22"/>
      <c r="B40" s="35"/>
      <c r="C40" s="1132" t="s">
        <v>560</v>
      </c>
      <c r="D40" s="1132"/>
      <c r="E40" s="1133"/>
      <c r="F40" s="36">
        <v>0</v>
      </c>
      <c r="G40" s="37">
        <v>0.02</v>
      </c>
      <c r="H40" s="37">
        <v>0.01</v>
      </c>
      <c r="I40" s="37">
        <v>0.01</v>
      </c>
      <c r="J40" s="38">
        <v>0.01</v>
      </c>
      <c r="K40" s="22"/>
      <c r="L40" s="22"/>
      <c r="M40" s="22"/>
      <c r="N40" s="22"/>
      <c r="O40" s="22"/>
      <c r="P40" s="22"/>
    </row>
    <row r="41" spans="1:16" ht="39" customHeight="1" x14ac:dyDescent="0.15">
      <c r="A41" s="22"/>
      <c r="B41" s="35"/>
      <c r="C41" s="1132" t="s">
        <v>561</v>
      </c>
      <c r="D41" s="1132"/>
      <c r="E41" s="1133"/>
      <c r="F41" s="36">
        <v>0.04</v>
      </c>
      <c r="G41" s="37">
        <v>0.04</v>
      </c>
      <c r="H41" s="37">
        <v>0.09</v>
      </c>
      <c r="I41" s="37">
        <v>0.08</v>
      </c>
      <c r="J41" s="38">
        <v>0</v>
      </c>
      <c r="K41" s="22"/>
      <c r="L41" s="22"/>
      <c r="M41" s="22"/>
      <c r="N41" s="22"/>
      <c r="O41" s="22"/>
      <c r="P41" s="22"/>
    </row>
    <row r="42" spans="1:16" ht="39" customHeight="1" x14ac:dyDescent="0.15">
      <c r="A42" s="22"/>
      <c r="B42" s="39"/>
      <c r="C42" s="1132" t="s">
        <v>562</v>
      </c>
      <c r="D42" s="1132"/>
      <c r="E42" s="1133"/>
      <c r="F42" s="36" t="s">
        <v>507</v>
      </c>
      <c r="G42" s="37" t="s">
        <v>507</v>
      </c>
      <c r="H42" s="37" t="s">
        <v>507</v>
      </c>
      <c r="I42" s="37" t="s">
        <v>507</v>
      </c>
      <c r="J42" s="38" t="s">
        <v>507</v>
      </c>
      <c r="K42" s="22"/>
      <c r="L42" s="22"/>
      <c r="M42" s="22"/>
      <c r="N42" s="22"/>
      <c r="O42" s="22"/>
      <c r="P42" s="22"/>
    </row>
    <row r="43" spans="1:16" ht="39" customHeight="1" thickBot="1" x14ac:dyDescent="0.2">
      <c r="A43" s="22"/>
      <c r="B43" s="40"/>
      <c r="C43" s="1134" t="s">
        <v>563</v>
      </c>
      <c r="D43" s="1134"/>
      <c r="E43" s="1135"/>
      <c r="F43" s="41">
        <v>0.28999999999999998</v>
      </c>
      <c r="G43" s="42">
        <v>1.21</v>
      </c>
      <c r="H43" s="42">
        <v>0.05</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F/VLU/H3vRhy0kU4JwgL8velN/2sjv6HqD7fmUxs3DKjaUJsPZGaDUC8KvI0b2StlXLscs/45QDtG4vmz8tqw==" saltValue="B0ETee7afuuB91jCxyvU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548</v>
      </c>
      <c r="L44" s="54" t="s">
        <v>549</v>
      </c>
      <c r="M44" s="54" t="s">
        <v>550</v>
      </c>
      <c r="N44" s="54" t="s">
        <v>551</v>
      </c>
      <c r="O44" s="55" t="s">
        <v>552</v>
      </c>
      <c r="P44" s="46"/>
      <c r="Q44" s="46"/>
      <c r="R44" s="46"/>
      <c r="S44" s="46"/>
      <c r="T44" s="46"/>
      <c r="U44" s="46"/>
    </row>
    <row r="45" spans="1:21" ht="30.75" customHeight="1" x14ac:dyDescent="0.15">
      <c r="A45" s="46"/>
      <c r="B45" s="1161" t="s">
        <v>11</v>
      </c>
      <c r="C45" s="1162"/>
      <c r="D45" s="56"/>
      <c r="E45" s="1167" t="s">
        <v>12</v>
      </c>
      <c r="F45" s="1167"/>
      <c r="G45" s="1167"/>
      <c r="H45" s="1167"/>
      <c r="I45" s="1167"/>
      <c r="J45" s="1168"/>
      <c r="K45" s="57">
        <v>1766</v>
      </c>
      <c r="L45" s="58">
        <v>1818</v>
      </c>
      <c r="M45" s="58">
        <v>1859</v>
      </c>
      <c r="N45" s="58">
        <v>1843</v>
      </c>
      <c r="O45" s="59">
        <v>1893</v>
      </c>
      <c r="P45" s="46"/>
      <c r="Q45" s="46"/>
      <c r="R45" s="46"/>
      <c r="S45" s="46"/>
      <c r="T45" s="46"/>
      <c r="U45" s="46"/>
    </row>
    <row r="46" spans="1:21" ht="30.75" customHeight="1" x14ac:dyDescent="0.15">
      <c r="A46" s="46"/>
      <c r="B46" s="1163"/>
      <c r="C46" s="1164"/>
      <c r="D46" s="60"/>
      <c r="E46" s="1140" t="s">
        <v>13</v>
      </c>
      <c r="F46" s="1140"/>
      <c r="G46" s="1140"/>
      <c r="H46" s="1140"/>
      <c r="I46" s="1140"/>
      <c r="J46" s="1141"/>
      <c r="K46" s="61" t="s">
        <v>507</v>
      </c>
      <c r="L46" s="62" t="s">
        <v>507</v>
      </c>
      <c r="M46" s="62" t="s">
        <v>507</v>
      </c>
      <c r="N46" s="62" t="s">
        <v>507</v>
      </c>
      <c r="O46" s="63" t="s">
        <v>507</v>
      </c>
      <c r="P46" s="46"/>
      <c r="Q46" s="46"/>
      <c r="R46" s="46"/>
      <c r="S46" s="46"/>
      <c r="T46" s="46"/>
      <c r="U46" s="46"/>
    </row>
    <row r="47" spans="1:21" ht="30.75" customHeight="1" x14ac:dyDescent="0.15">
      <c r="A47" s="46"/>
      <c r="B47" s="1163"/>
      <c r="C47" s="1164"/>
      <c r="D47" s="60"/>
      <c r="E47" s="1140" t="s">
        <v>14</v>
      </c>
      <c r="F47" s="1140"/>
      <c r="G47" s="1140"/>
      <c r="H47" s="1140"/>
      <c r="I47" s="1140"/>
      <c r="J47" s="1141"/>
      <c r="K47" s="61" t="s">
        <v>507</v>
      </c>
      <c r="L47" s="62" t="s">
        <v>507</v>
      </c>
      <c r="M47" s="62" t="s">
        <v>507</v>
      </c>
      <c r="N47" s="62" t="s">
        <v>507</v>
      </c>
      <c r="O47" s="63" t="s">
        <v>507</v>
      </c>
      <c r="P47" s="46"/>
      <c r="Q47" s="46"/>
      <c r="R47" s="46"/>
      <c r="S47" s="46"/>
      <c r="T47" s="46"/>
      <c r="U47" s="46"/>
    </row>
    <row r="48" spans="1:21" ht="30.75" customHeight="1" x14ac:dyDescent="0.15">
      <c r="A48" s="46"/>
      <c r="B48" s="1163"/>
      <c r="C48" s="1164"/>
      <c r="D48" s="60"/>
      <c r="E48" s="1140" t="s">
        <v>15</v>
      </c>
      <c r="F48" s="1140"/>
      <c r="G48" s="1140"/>
      <c r="H48" s="1140"/>
      <c r="I48" s="1140"/>
      <c r="J48" s="1141"/>
      <c r="K48" s="61">
        <v>205</v>
      </c>
      <c r="L48" s="62">
        <v>217</v>
      </c>
      <c r="M48" s="62">
        <v>233</v>
      </c>
      <c r="N48" s="62">
        <v>234</v>
      </c>
      <c r="O48" s="63">
        <v>232</v>
      </c>
      <c r="P48" s="46"/>
      <c r="Q48" s="46"/>
      <c r="R48" s="46"/>
      <c r="S48" s="46"/>
      <c r="T48" s="46"/>
      <c r="U48" s="46"/>
    </row>
    <row r="49" spans="1:21" ht="30.75" customHeight="1" x14ac:dyDescent="0.15">
      <c r="A49" s="46"/>
      <c r="B49" s="1163"/>
      <c r="C49" s="1164"/>
      <c r="D49" s="60"/>
      <c r="E49" s="1140" t="s">
        <v>16</v>
      </c>
      <c r="F49" s="1140"/>
      <c r="G49" s="1140"/>
      <c r="H49" s="1140"/>
      <c r="I49" s="1140"/>
      <c r="J49" s="1141"/>
      <c r="K49" s="61">
        <v>3</v>
      </c>
      <c r="L49" s="62">
        <v>3</v>
      </c>
      <c r="M49" s="62">
        <v>3</v>
      </c>
      <c r="N49" s="62">
        <v>3</v>
      </c>
      <c r="O49" s="63">
        <v>3</v>
      </c>
      <c r="P49" s="46"/>
      <c r="Q49" s="46"/>
      <c r="R49" s="46"/>
      <c r="S49" s="46"/>
      <c r="T49" s="46"/>
      <c r="U49" s="46"/>
    </row>
    <row r="50" spans="1:21" ht="30.75" customHeight="1" x14ac:dyDescent="0.15">
      <c r="A50" s="46"/>
      <c r="B50" s="1163"/>
      <c r="C50" s="1164"/>
      <c r="D50" s="60"/>
      <c r="E50" s="1140" t="s">
        <v>17</v>
      </c>
      <c r="F50" s="1140"/>
      <c r="G50" s="1140"/>
      <c r="H50" s="1140"/>
      <c r="I50" s="1140"/>
      <c r="J50" s="1141"/>
      <c r="K50" s="61">
        <v>35</v>
      </c>
      <c r="L50" s="62">
        <v>33</v>
      </c>
      <c r="M50" s="62">
        <v>37</v>
      </c>
      <c r="N50" s="62">
        <v>40</v>
      </c>
      <c r="O50" s="63">
        <v>41</v>
      </c>
      <c r="P50" s="46"/>
      <c r="Q50" s="46"/>
      <c r="R50" s="46"/>
      <c r="S50" s="46"/>
      <c r="T50" s="46"/>
      <c r="U50" s="46"/>
    </row>
    <row r="51" spans="1:21" ht="30.75" customHeight="1" x14ac:dyDescent="0.15">
      <c r="A51" s="46"/>
      <c r="B51" s="1165"/>
      <c r="C51" s="1166"/>
      <c r="D51" s="64"/>
      <c r="E51" s="1140" t="s">
        <v>18</v>
      </c>
      <c r="F51" s="1140"/>
      <c r="G51" s="1140"/>
      <c r="H51" s="1140"/>
      <c r="I51" s="1140"/>
      <c r="J51" s="1141"/>
      <c r="K51" s="61" t="s">
        <v>507</v>
      </c>
      <c r="L51" s="62" t="s">
        <v>507</v>
      </c>
      <c r="M51" s="62" t="s">
        <v>507</v>
      </c>
      <c r="N51" s="62" t="s">
        <v>507</v>
      </c>
      <c r="O51" s="63" t="s">
        <v>507</v>
      </c>
      <c r="P51" s="46"/>
      <c r="Q51" s="46"/>
      <c r="R51" s="46"/>
      <c r="S51" s="46"/>
      <c r="T51" s="46"/>
      <c r="U51" s="46"/>
    </row>
    <row r="52" spans="1:21" ht="30.75" customHeight="1" x14ac:dyDescent="0.15">
      <c r="A52" s="46"/>
      <c r="B52" s="1138" t="s">
        <v>19</v>
      </c>
      <c r="C52" s="1139"/>
      <c r="D52" s="64"/>
      <c r="E52" s="1140" t="s">
        <v>20</v>
      </c>
      <c r="F52" s="1140"/>
      <c r="G52" s="1140"/>
      <c r="H52" s="1140"/>
      <c r="I52" s="1140"/>
      <c r="J52" s="1141"/>
      <c r="K52" s="61">
        <v>1473</v>
      </c>
      <c r="L52" s="62">
        <v>1437</v>
      </c>
      <c r="M52" s="62">
        <v>1455</v>
      </c>
      <c r="N52" s="62">
        <v>1488</v>
      </c>
      <c r="O52" s="63">
        <v>1568</v>
      </c>
      <c r="P52" s="46"/>
      <c r="Q52" s="46"/>
      <c r="R52" s="46"/>
      <c r="S52" s="46"/>
      <c r="T52" s="46"/>
      <c r="U52" s="46"/>
    </row>
    <row r="53" spans="1:21" ht="30.75" customHeight="1" thickBot="1" x14ac:dyDescent="0.2">
      <c r="A53" s="46"/>
      <c r="B53" s="1142" t="s">
        <v>21</v>
      </c>
      <c r="C53" s="1143"/>
      <c r="D53" s="65"/>
      <c r="E53" s="1144" t="s">
        <v>22</v>
      </c>
      <c r="F53" s="1144"/>
      <c r="G53" s="1144"/>
      <c r="H53" s="1144"/>
      <c r="I53" s="1144"/>
      <c r="J53" s="1145"/>
      <c r="K53" s="66">
        <v>536</v>
      </c>
      <c r="L53" s="67">
        <v>634</v>
      </c>
      <c r="M53" s="67">
        <v>677</v>
      </c>
      <c r="N53" s="67">
        <v>632</v>
      </c>
      <c r="O53" s="68">
        <v>601</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564</v>
      </c>
      <c r="P56" s="46"/>
      <c r="Q56" s="46"/>
      <c r="R56" s="46"/>
      <c r="S56" s="46"/>
      <c r="T56" s="46"/>
      <c r="U56" s="46"/>
    </row>
    <row r="57" spans="1:21" ht="31.5" customHeight="1" thickBot="1" x14ac:dyDescent="0.2">
      <c r="A57" s="46"/>
      <c r="B57" s="74"/>
      <c r="C57" s="75"/>
      <c r="D57" s="75"/>
      <c r="E57" s="76"/>
      <c r="F57" s="76"/>
      <c r="G57" s="76"/>
      <c r="H57" s="76"/>
      <c r="I57" s="76"/>
      <c r="J57" s="77" t="s">
        <v>2</v>
      </c>
      <c r="K57" s="78" t="s">
        <v>565</v>
      </c>
      <c r="L57" s="79" t="s">
        <v>566</v>
      </c>
      <c r="M57" s="79" t="s">
        <v>567</v>
      </c>
      <c r="N57" s="79" t="s">
        <v>568</v>
      </c>
      <c r="O57" s="80" t="s">
        <v>569</v>
      </c>
      <c r="P57" s="46"/>
      <c r="Q57" s="46"/>
      <c r="R57" s="46"/>
      <c r="S57" s="46"/>
      <c r="T57" s="46"/>
      <c r="U57" s="46"/>
    </row>
    <row r="58" spans="1:21" ht="31.5" customHeight="1" x14ac:dyDescent="0.15">
      <c r="B58" s="1146" t="s">
        <v>26</v>
      </c>
      <c r="C58" s="1147"/>
      <c r="D58" s="1152" t="s">
        <v>27</v>
      </c>
      <c r="E58" s="1153"/>
      <c r="F58" s="1153"/>
      <c r="G58" s="1153"/>
      <c r="H58" s="1153"/>
      <c r="I58" s="1153"/>
      <c r="J58" s="1154"/>
      <c r="K58" s="81"/>
      <c r="L58" s="82"/>
      <c r="M58" s="82"/>
      <c r="N58" s="82"/>
      <c r="O58" s="83"/>
    </row>
    <row r="59" spans="1:21" ht="31.5" customHeight="1" x14ac:dyDescent="0.15">
      <c r="B59" s="1148"/>
      <c r="C59" s="1149"/>
      <c r="D59" s="1155" t="s">
        <v>28</v>
      </c>
      <c r="E59" s="1156"/>
      <c r="F59" s="1156"/>
      <c r="G59" s="1156"/>
      <c r="H59" s="1156"/>
      <c r="I59" s="1156"/>
      <c r="J59" s="1157"/>
      <c r="K59" s="84"/>
      <c r="L59" s="85"/>
      <c r="M59" s="85"/>
      <c r="N59" s="85"/>
      <c r="O59" s="86"/>
    </row>
    <row r="60" spans="1:21" ht="31.5" customHeight="1" thickBot="1" x14ac:dyDescent="0.2">
      <c r="B60" s="1150"/>
      <c r="C60" s="1151"/>
      <c r="D60" s="1158" t="s">
        <v>29</v>
      </c>
      <c r="E60" s="1159"/>
      <c r="F60" s="1159"/>
      <c r="G60" s="1159"/>
      <c r="H60" s="1159"/>
      <c r="I60" s="1159"/>
      <c r="J60" s="1160"/>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HOHSCQTlZEYv2L7WyG/NmCrpcKtIgWOKVWvk9EDZRkCalSR8+XOTRH/ebudgSc97d4Bpx6zfjhRpPWlLsezVQ==" saltValue="WGdSJVybekFHOw9Y6nMY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548</v>
      </c>
      <c r="J40" s="101" t="s">
        <v>549</v>
      </c>
      <c r="K40" s="101" t="s">
        <v>550</v>
      </c>
      <c r="L40" s="101" t="s">
        <v>551</v>
      </c>
      <c r="M40" s="102" t="s">
        <v>552</v>
      </c>
    </row>
    <row r="41" spans="2:13" ht="27.75" customHeight="1" x14ac:dyDescent="0.15">
      <c r="B41" s="1181" t="s">
        <v>32</v>
      </c>
      <c r="C41" s="1182"/>
      <c r="D41" s="103"/>
      <c r="E41" s="1183" t="s">
        <v>33</v>
      </c>
      <c r="F41" s="1183"/>
      <c r="G41" s="1183"/>
      <c r="H41" s="1184"/>
      <c r="I41" s="342">
        <v>15678</v>
      </c>
      <c r="J41" s="343">
        <v>15259</v>
      </c>
      <c r="K41" s="343">
        <v>14551</v>
      </c>
      <c r="L41" s="343">
        <v>13780</v>
      </c>
      <c r="M41" s="344">
        <v>12742</v>
      </c>
    </row>
    <row r="42" spans="2:13" ht="27.75" customHeight="1" x14ac:dyDescent="0.15">
      <c r="B42" s="1171"/>
      <c r="C42" s="1172"/>
      <c r="D42" s="104"/>
      <c r="E42" s="1175" t="s">
        <v>34</v>
      </c>
      <c r="F42" s="1175"/>
      <c r="G42" s="1175"/>
      <c r="H42" s="1176"/>
      <c r="I42" s="345">
        <v>285</v>
      </c>
      <c r="J42" s="346">
        <v>261</v>
      </c>
      <c r="K42" s="346">
        <v>236</v>
      </c>
      <c r="L42" s="346">
        <v>147</v>
      </c>
      <c r="M42" s="347">
        <v>125</v>
      </c>
    </row>
    <row r="43" spans="2:13" ht="27.75" customHeight="1" x14ac:dyDescent="0.15">
      <c r="B43" s="1171"/>
      <c r="C43" s="1172"/>
      <c r="D43" s="104"/>
      <c r="E43" s="1175" t="s">
        <v>35</v>
      </c>
      <c r="F43" s="1175"/>
      <c r="G43" s="1175"/>
      <c r="H43" s="1176"/>
      <c r="I43" s="345">
        <v>1465</v>
      </c>
      <c r="J43" s="346">
        <v>1449</v>
      </c>
      <c r="K43" s="346">
        <v>1395</v>
      </c>
      <c r="L43" s="346">
        <v>1265</v>
      </c>
      <c r="M43" s="347">
        <v>1182</v>
      </c>
    </row>
    <row r="44" spans="2:13" ht="27.75" customHeight="1" x14ac:dyDescent="0.15">
      <c r="B44" s="1171"/>
      <c r="C44" s="1172"/>
      <c r="D44" s="104"/>
      <c r="E44" s="1175" t="s">
        <v>36</v>
      </c>
      <c r="F44" s="1175"/>
      <c r="G44" s="1175"/>
      <c r="H44" s="1176"/>
      <c r="I44" s="345">
        <v>14</v>
      </c>
      <c r="J44" s="346">
        <v>12</v>
      </c>
      <c r="K44" s="346">
        <v>9</v>
      </c>
      <c r="L44" s="346">
        <v>7</v>
      </c>
      <c r="M44" s="347">
        <v>4</v>
      </c>
    </row>
    <row r="45" spans="2:13" ht="27.75" customHeight="1" x14ac:dyDescent="0.15">
      <c r="B45" s="1171"/>
      <c r="C45" s="1172"/>
      <c r="D45" s="104"/>
      <c r="E45" s="1175" t="s">
        <v>37</v>
      </c>
      <c r="F45" s="1175"/>
      <c r="G45" s="1175"/>
      <c r="H45" s="1176"/>
      <c r="I45" s="345">
        <v>909</v>
      </c>
      <c r="J45" s="346">
        <v>934</v>
      </c>
      <c r="K45" s="346">
        <v>983</v>
      </c>
      <c r="L45" s="346">
        <v>951</v>
      </c>
      <c r="M45" s="347">
        <v>996</v>
      </c>
    </row>
    <row r="46" spans="2:13" ht="27.75" customHeight="1" x14ac:dyDescent="0.15">
      <c r="B46" s="1171"/>
      <c r="C46" s="1172"/>
      <c r="D46" s="105"/>
      <c r="E46" s="1175" t="s">
        <v>38</v>
      </c>
      <c r="F46" s="1175"/>
      <c r="G46" s="1175"/>
      <c r="H46" s="1176"/>
      <c r="I46" s="345">
        <v>0</v>
      </c>
      <c r="J46" s="346">
        <v>0</v>
      </c>
      <c r="K46" s="346" t="s">
        <v>507</v>
      </c>
      <c r="L46" s="346" t="s">
        <v>507</v>
      </c>
      <c r="M46" s="347" t="s">
        <v>507</v>
      </c>
    </row>
    <row r="47" spans="2:13" ht="27.75" customHeight="1" x14ac:dyDescent="0.15">
      <c r="B47" s="1171"/>
      <c r="C47" s="1172"/>
      <c r="D47" s="106"/>
      <c r="E47" s="1185" t="s">
        <v>39</v>
      </c>
      <c r="F47" s="1186"/>
      <c r="G47" s="1186"/>
      <c r="H47" s="1187"/>
      <c r="I47" s="345" t="s">
        <v>507</v>
      </c>
      <c r="J47" s="346" t="s">
        <v>507</v>
      </c>
      <c r="K47" s="346" t="s">
        <v>507</v>
      </c>
      <c r="L47" s="346" t="s">
        <v>507</v>
      </c>
      <c r="M47" s="347" t="s">
        <v>507</v>
      </c>
    </row>
    <row r="48" spans="2:13" ht="27.75" customHeight="1" x14ac:dyDescent="0.15">
      <c r="B48" s="1171"/>
      <c r="C48" s="1172"/>
      <c r="D48" s="104"/>
      <c r="E48" s="1175" t="s">
        <v>40</v>
      </c>
      <c r="F48" s="1175"/>
      <c r="G48" s="1175"/>
      <c r="H48" s="1176"/>
      <c r="I48" s="345" t="s">
        <v>507</v>
      </c>
      <c r="J48" s="346" t="s">
        <v>507</v>
      </c>
      <c r="K48" s="346" t="s">
        <v>507</v>
      </c>
      <c r="L48" s="346" t="s">
        <v>507</v>
      </c>
      <c r="M48" s="347" t="s">
        <v>507</v>
      </c>
    </row>
    <row r="49" spans="2:13" ht="27.75" customHeight="1" x14ac:dyDescent="0.15">
      <c r="B49" s="1173"/>
      <c r="C49" s="1174"/>
      <c r="D49" s="104"/>
      <c r="E49" s="1175" t="s">
        <v>41</v>
      </c>
      <c r="F49" s="1175"/>
      <c r="G49" s="1175"/>
      <c r="H49" s="1176"/>
      <c r="I49" s="345" t="s">
        <v>507</v>
      </c>
      <c r="J49" s="346" t="s">
        <v>507</v>
      </c>
      <c r="K49" s="346" t="s">
        <v>507</v>
      </c>
      <c r="L49" s="346" t="s">
        <v>507</v>
      </c>
      <c r="M49" s="347" t="s">
        <v>507</v>
      </c>
    </row>
    <row r="50" spans="2:13" ht="27.75" customHeight="1" x14ac:dyDescent="0.15">
      <c r="B50" s="1169" t="s">
        <v>42</v>
      </c>
      <c r="C50" s="1170"/>
      <c r="D50" s="107"/>
      <c r="E50" s="1175" t="s">
        <v>43</v>
      </c>
      <c r="F50" s="1175"/>
      <c r="G50" s="1175"/>
      <c r="H50" s="1176"/>
      <c r="I50" s="345">
        <v>5371</v>
      </c>
      <c r="J50" s="346">
        <v>6016</v>
      </c>
      <c r="K50" s="346">
        <v>6274</v>
      </c>
      <c r="L50" s="346">
        <v>6956</v>
      </c>
      <c r="M50" s="347">
        <v>7351</v>
      </c>
    </row>
    <row r="51" spans="2:13" ht="27.75" customHeight="1" x14ac:dyDescent="0.15">
      <c r="B51" s="1171"/>
      <c r="C51" s="1172"/>
      <c r="D51" s="104"/>
      <c r="E51" s="1175" t="s">
        <v>44</v>
      </c>
      <c r="F51" s="1175"/>
      <c r="G51" s="1175"/>
      <c r="H51" s="1176"/>
      <c r="I51" s="345">
        <v>54</v>
      </c>
      <c r="J51" s="346">
        <v>48</v>
      </c>
      <c r="K51" s="346">
        <v>42</v>
      </c>
      <c r="L51" s="346">
        <v>69</v>
      </c>
      <c r="M51" s="347">
        <v>60</v>
      </c>
    </row>
    <row r="52" spans="2:13" ht="27.75" customHeight="1" x14ac:dyDescent="0.15">
      <c r="B52" s="1173"/>
      <c r="C52" s="1174"/>
      <c r="D52" s="104"/>
      <c r="E52" s="1175" t="s">
        <v>45</v>
      </c>
      <c r="F52" s="1175"/>
      <c r="G52" s="1175"/>
      <c r="H52" s="1176"/>
      <c r="I52" s="345">
        <v>12726</v>
      </c>
      <c r="J52" s="346">
        <v>12669</v>
      </c>
      <c r="K52" s="346">
        <v>12347</v>
      </c>
      <c r="L52" s="346">
        <v>11670</v>
      </c>
      <c r="M52" s="347">
        <v>10666</v>
      </c>
    </row>
    <row r="53" spans="2:13" ht="27.75" customHeight="1" thickBot="1" x14ac:dyDescent="0.2">
      <c r="B53" s="1177" t="s">
        <v>46</v>
      </c>
      <c r="C53" s="1178"/>
      <c r="D53" s="108"/>
      <c r="E53" s="1179" t="s">
        <v>47</v>
      </c>
      <c r="F53" s="1179"/>
      <c r="G53" s="1179"/>
      <c r="H53" s="1180"/>
      <c r="I53" s="348">
        <v>201</v>
      </c>
      <c r="J53" s="349">
        <v>-818</v>
      </c>
      <c r="K53" s="349">
        <v>-1490</v>
      </c>
      <c r="L53" s="349">
        <v>-2544</v>
      </c>
      <c r="M53" s="350">
        <v>-3028</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ROt1osOUuljFQPsWZaPa0ZFUanULc89aiyTyjA2psj2D4o1Ed3kVB0nQVDv9Tnsegm33S30/FvBeVIrhQcCvMw==" saltValue="eY4Un6ktUByRU+KJz+Gt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550</v>
      </c>
      <c r="G54" s="117" t="s">
        <v>551</v>
      </c>
      <c r="H54" s="118" t="s">
        <v>552</v>
      </c>
    </row>
    <row r="55" spans="2:8" ht="52.5" customHeight="1" x14ac:dyDescent="0.15">
      <c r="B55" s="119"/>
      <c r="C55" s="1196" t="s">
        <v>50</v>
      </c>
      <c r="D55" s="1196"/>
      <c r="E55" s="1197"/>
      <c r="F55" s="120">
        <v>2190</v>
      </c>
      <c r="G55" s="120">
        <v>2250</v>
      </c>
      <c r="H55" s="121">
        <v>2564</v>
      </c>
    </row>
    <row r="56" spans="2:8" ht="52.5" customHeight="1" x14ac:dyDescent="0.15">
      <c r="B56" s="122"/>
      <c r="C56" s="1198" t="s">
        <v>51</v>
      </c>
      <c r="D56" s="1198"/>
      <c r="E56" s="1199"/>
      <c r="F56" s="123">
        <v>2640</v>
      </c>
      <c r="G56" s="123">
        <v>2737</v>
      </c>
      <c r="H56" s="124">
        <v>2742</v>
      </c>
    </row>
    <row r="57" spans="2:8" ht="53.25" customHeight="1" x14ac:dyDescent="0.15">
      <c r="B57" s="122"/>
      <c r="C57" s="1200" t="s">
        <v>52</v>
      </c>
      <c r="D57" s="1200"/>
      <c r="E57" s="1201"/>
      <c r="F57" s="125">
        <v>969</v>
      </c>
      <c r="G57" s="125">
        <v>1466</v>
      </c>
      <c r="H57" s="126">
        <v>1618</v>
      </c>
    </row>
    <row r="58" spans="2:8" ht="45.75" customHeight="1" x14ac:dyDescent="0.15">
      <c r="B58" s="127"/>
      <c r="C58" s="1188" t="s">
        <v>578</v>
      </c>
      <c r="D58" s="1189"/>
      <c r="E58" s="1190"/>
      <c r="F58" s="128">
        <v>150</v>
      </c>
      <c r="G58" s="128">
        <v>1123</v>
      </c>
      <c r="H58" s="129">
        <v>1302</v>
      </c>
    </row>
    <row r="59" spans="2:8" ht="45.75" customHeight="1" x14ac:dyDescent="0.15">
      <c r="B59" s="127"/>
      <c r="C59" s="1188" t="s">
        <v>579</v>
      </c>
      <c r="D59" s="1189"/>
      <c r="E59" s="1190"/>
      <c r="F59" s="128">
        <v>150</v>
      </c>
      <c r="G59" s="128">
        <v>149</v>
      </c>
      <c r="H59" s="129">
        <v>149</v>
      </c>
    </row>
    <row r="60" spans="2:8" ht="45.75" customHeight="1" x14ac:dyDescent="0.15">
      <c r="B60" s="127"/>
      <c r="C60" s="1188" t="s">
        <v>580</v>
      </c>
      <c r="D60" s="1189"/>
      <c r="E60" s="1190"/>
      <c r="F60" s="128">
        <v>50</v>
      </c>
      <c r="G60" s="128">
        <v>72</v>
      </c>
      <c r="H60" s="129">
        <v>63</v>
      </c>
    </row>
    <row r="61" spans="2:8" ht="45.75" customHeight="1" x14ac:dyDescent="0.15">
      <c r="B61" s="127"/>
      <c r="C61" s="1188" t="s">
        <v>581</v>
      </c>
      <c r="D61" s="1189"/>
      <c r="E61" s="1190"/>
      <c r="F61" s="128">
        <v>66</v>
      </c>
      <c r="G61" s="128">
        <v>41</v>
      </c>
      <c r="H61" s="129">
        <v>58</v>
      </c>
    </row>
    <row r="62" spans="2:8" ht="45.75" customHeight="1" thickBot="1" x14ac:dyDescent="0.2">
      <c r="B62" s="130"/>
      <c r="C62" s="1191" t="s">
        <v>582</v>
      </c>
      <c r="D62" s="1192"/>
      <c r="E62" s="1193"/>
      <c r="F62" s="131">
        <v>22</v>
      </c>
      <c r="G62" s="131">
        <v>26</v>
      </c>
      <c r="H62" s="132">
        <v>14</v>
      </c>
    </row>
    <row r="63" spans="2:8" ht="52.5" customHeight="1" thickBot="1" x14ac:dyDescent="0.2">
      <c r="B63" s="133"/>
      <c r="C63" s="1194" t="s">
        <v>53</v>
      </c>
      <c r="D63" s="1194"/>
      <c r="E63" s="1195"/>
      <c r="F63" s="134">
        <v>5799</v>
      </c>
      <c r="G63" s="134">
        <v>6453</v>
      </c>
      <c r="H63" s="135">
        <v>6924</v>
      </c>
    </row>
    <row r="64" spans="2:8" x14ac:dyDescent="0.15"/>
  </sheetData>
  <sheetProtection algorithmName="SHA-512" hashValue="GtCWFLX4WNrPvm+uVPGr5YZbav2DfdIs50vPXP2aNQzdEKdnC0g8IgHKrUuDBY6x6aoRwd99TuBUoMVP58r4fg==" saltValue="dwDseIO0N6Y3noTKOgP2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DCE9-AB15-4B5F-B559-0D5EB89D1EE1}">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584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585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586</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548</v>
      </c>
      <c r="BQ50" s="1226"/>
      <c r="BR50" s="1226"/>
      <c r="BS50" s="1226"/>
      <c r="BT50" s="1226"/>
      <c r="BU50" s="1226"/>
      <c r="BV50" s="1226"/>
      <c r="BW50" s="1226"/>
      <c r="BX50" s="1226" t="s">
        <v>549</v>
      </c>
      <c r="BY50" s="1226"/>
      <c r="BZ50" s="1226"/>
      <c r="CA50" s="1226"/>
      <c r="CB50" s="1226"/>
      <c r="CC50" s="1226"/>
      <c r="CD50" s="1226"/>
      <c r="CE50" s="1226"/>
      <c r="CF50" s="1226" t="s">
        <v>550</v>
      </c>
      <c r="CG50" s="1226"/>
      <c r="CH50" s="1226"/>
      <c r="CI50" s="1226"/>
      <c r="CJ50" s="1226"/>
      <c r="CK50" s="1226"/>
      <c r="CL50" s="1226"/>
      <c r="CM50" s="1226"/>
      <c r="CN50" s="1226" t="s">
        <v>551</v>
      </c>
      <c r="CO50" s="1226"/>
      <c r="CP50" s="1226"/>
      <c r="CQ50" s="1226"/>
      <c r="CR50" s="1226"/>
      <c r="CS50" s="1226"/>
      <c r="CT50" s="1226"/>
      <c r="CU50" s="1226"/>
      <c r="CV50" s="1226" t="s">
        <v>552</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587</v>
      </c>
      <c r="AO51" s="1230"/>
      <c r="AP51" s="1230"/>
      <c r="AQ51" s="1230"/>
      <c r="AR51" s="1230"/>
      <c r="AS51" s="1230"/>
      <c r="AT51" s="1230"/>
      <c r="AU51" s="1230"/>
      <c r="AV51" s="1230"/>
      <c r="AW51" s="1230"/>
      <c r="AX51" s="1230"/>
      <c r="AY51" s="1230"/>
      <c r="AZ51" s="1230"/>
      <c r="BA51" s="1230"/>
      <c r="BB51" s="1230" t="s">
        <v>588</v>
      </c>
      <c r="BC51" s="1230"/>
      <c r="BD51" s="1230"/>
      <c r="BE51" s="1230"/>
      <c r="BF51" s="1230"/>
      <c r="BG51" s="1230"/>
      <c r="BH51" s="1230"/>
      <c r="BI51" s="1230"/>
      <c r="BJ51" s="1230"/>
      <c r="BK51" s="1230"/>
      <c r="BL51" s="1230"/>
      <c r="BM51" s="1230"/>
      <c r="BN51" s="1230"/>
      <c r="BO51" s="1230"/>
      <c r="BP51" s="1231">
        <v>4.5999999999999996</v>
      </c>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589</v>
      </c>
      <c r="BC53" s="1230"/>
      <c r="BD53" s="1230"/>
      <c r="BE53" s="1230"/>
      <c r="BF53" s="1230"/>
      <c r="BG53" s="1230"/>
      <c r="BH53" s="1230"/>
      <c r="BI53" s="1230"/>
      <c r="BJ53" s="1230"/>
      <c r="BK53" s="1230"/>
      <c r="BL53" s="1230"/>
      <c r="BM53" s="1230"/>
      <c r="BN53" s="1230"/>
      <c r="BO53" s="1230"/>
      <c r="BP53" s="1231">
        <v>61.1</v>
      </c>
      <c r="BQ53" s="1231"/>
      <c r="BR53" s="1231"/>
      <c r="BS53" s="1231"/>
      <c r="BT53" s="1231"/>
      <c r="BU53" s="1231"/>
      <c r="BV53" s="1231"/>
      <c r="BW53" s="1231"/>
      <c r="BX53" s="1231">
        <v>62.2</v>
      </c>
      <c r="BY53" s="1231"/>
      <c r="BZ53" s="1231"/>
      <c r="CA53" s="1231"/>
      <c r="CB53" s="1231"/>
      <c r="CC53" s="1231"/>
      <c r="CD53" s="1231"/>
      <c r="CE53" s="1231"/>
      <c r="CF53" s="1231">
        <v>63.5</v>
      </c>
      <c r="CG53" s="1231"/>
      <c r="CH53" s="1231"/>
      <c r="CI53" s="1231"/>
      <c r="CJ53" s="1231"/>
      <c r="CK53" s="1231"/>
      <c r="CL53" s="1231"/>
      <c r="CM53" s="1231"/>
      <c r="CN53" s="1231">
        <v>64.900000000000006</v>
      </c>
      <c r="CO53" s="1231"/>
      <c r="CP53" s="1231"/>
      <c r="CQ53" s="1231"/>
      <c r="CR53" s="1231"/>
      <c r="CS53" s="1231"/>
      <c r="CT53" s="1231"/>
      <c r="CU53" s="1231"/>
      <c r="CV53" s="1231">
        <v>66.599999999999994</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590</v>
      </c>
      <c r="AO55" s="1226"/>
      <c r="AP55" s="1226"/>
      <c r="AQ55" s="1226"/>
      <c r="AR55" s="1226"/>
      <c r="AS55" s="1226"/>
      <c r="AT55" s="1226"/>
      <c r="AU55" s="1226"/>
      <c r="AV55" s="1226"/>
      <c r="AW55" s="1226"/>
      <c r="AX55" s="1226"/>
      <c r="AY55" s="1226"/>
      <c r="AZ55" s="1226"/>
      <c r="BA55" s="1226"/>
      <c r="BB55" s="1230" t="s">
        <v>588</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589</v>
      </c>
      <c r="BC57" s="1230"/>
      <c r="BD57" s="1230"/>
      <c r="BE57" s="1230"/>
      <c r="BF57" s="1230"/>
      <c r="BG57" s="1230"/>
      <c r="BH57" s="1230"/>
      <c r="BI57" s="1230"/>
      <c r="BJ57" s="1230"/>
      <c r="BK57" s="1230"/>
      <c r="BL57" s="1230"/>
      <c r="BM57" s="1230"/>
      <c r="BN57" s="1230"/>
      <c r="BO57" s="1230"/>
      <c r="BP57" s="1231">
        <v>60.1</v>
      </c>
      <c r="BQ57" s="1231"/>
      <c r="BR57" s="1231"/>
      <c r="BS57" s="1231"/>
      <c r="BT57" s="1231"/>
      <c r="BU57" s="1231"/>
      <c r="BV57" s="1231"/>
      <c r="BW57" s="1231"/>
      <c r="BX57" s="1231">
        <v>61.6</v>
      </c>
      <c r="BY57" s="1231"/>
      <c r="BZ57" s="1231"/>
      <c r="CA57" s="1231"/>
      <c r="CB57" s="1231"/>
      <c r="CC57" s="1231"/>
      <c r="CD57" s="1231"/>
      <c r="CE57" s="1231"/>
      <c r="CF57" s="1231">
        <v>64.3</v>
      </c>
      <c r="CG57" s="1231"/>
      <c r="CH57" s="1231"/>
      <c r="CI57" s="1231"/>
      <c r="CJ57" s="1231"/>
      <c r="CK57" s="1231"/>
      <c r="CL57" s="1231"/>
      <c r="CM57" s="1231"/>
      <c r="CN57" s="1231">
        <v>66.2</v>
      </c>
      <c r="CO57" s="1231"/>
      <c r="CP57" s="1231"/>
      <c r="CQ57" s="1231"/>
      <c r="CR57" s="1231"/>
      <c r="CS57" s="1231"/>
      <c r="CT57" s="1231"/>
      <c r="CU57" s="1231"/>
      <c r="CV57" s="1231">
        <v>67.099999999999994</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591</v>
      </c>
    </row>
    <row r="64" spans="1:109" x14ac:dyDescent="0.15">
      <c r="B64" s="259"/>
      <c r="G64" s="1208"/>
      <c r="I64" s="1240"/>
      <c r="J64" s="1240"/>
      <c r="K64" s="1240"/>
      <c r="L64" s="1240"/>
      <c r="M64" s="1240"/>
      <c r="N64" s="1241"/>
      <c r="AM64" s="1208"/>
      <c r="AN64" s="1208" t="s">
        <v>584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592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586</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548</v>
      </c>
      <c r="BQ72" s="1226"/>
      <c r="BR72" s="1226"/>
      <c r="BS72" s="1226"/>
      <c r="BT72" s="1226"/>
      <c r="BU72" s="1226"/>
      <c r="BV72" s="1226"/>
      <c r="BW72" s="1226"/>
      <c r="BX72" s="1226" t="s">
        <v>549</v>
      </c>
      <c r="BY72" s="1226"/>
      <c r="BZ72" s="1226"/>
      <c r="CA72" s="1226"/>
      <c r="CB72" s="1226"/>
      <c r="CC72" s="1226"/>
      <c r="CD72" s="1226"/>
      <c r="CE72" s="1226"/>
      <c r="CF72" s="1226" t="s">
        <v>550</v>
      </c>
      <c r="CG72" s="1226"/>
      <c r="CH72" s="1226"/>
      <c r="CI72" s="1226"/>
      <c r="CJ72" s="1226"/>
      <c r="CK72" s="1226"/>
      <c r="CL72" s="1226"/>
      <c r="CM72" s="1226"/>
      <c r="CN72" s="1226" t="s">
        <v>551</v>
      </c>
      <c r="CO72" s="1226"/>
      <c r="CP72" s="1226"/>
      <c r="CQ72" s="1226"/>
      <c r="CR72" s="1226"/>
      <c r="CS72" s="1226"/>
      <c r="CT72" s="1226"/>
      <c r="CU72" s="1226"/>
      <c r="CV72" s="1226" t="s">
        <v>552</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587</v>
      </c>
      <c r="AO73" s="1230"/>
      <c r="AP73" s="1230"/>
      <c r="AQ73" s="1230"/>
      <c r="AR73" s="1230"/>
      <c r="AS73" s="1230"/>
      <c r="AT73" s="1230"/>
      <c r="AU73" s="1230"/>
      <c r="AV73" s="1230"/>
      <c r="AW73" s="1230"/>
      <c r="AX73" s="1230"/>
      <c r="AY73" s="1230"/>
      <c r="AZ73" s="1230"/>
      <c r="BA73" s="1230"/>
      <c r="BB73" s="1230" t="s">
        <v>588</v>
      </c>
      <c r="BC73" s="1230"/>
      <c r="BD73" s="1230"/>
      <c r="BE73" s="1230"/>
      <c r="BF73" s="1230"/>
      <c r="BG73" s="1230"/>
      <c r="BH73" s="1230"/>
      <c r="BI73" s="1230"/>
      <c r="BJ73" s="1230"/>
      <c r="BK73" s="1230"/>
      <c r="BL73" s="1230"/>
      <c r="BM73" s="1230"/>
      <c r="BN73" s="1230"/>
      <c r="BO73" s="1230"/>
      <c r="BP73" s="1231">
        <v>4.5999999999999996</v>
      </c>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593</v>
      </c>
      <c r="BC75" s="1230"/>
      <c r="BD75" s="1230"/>
      <c r="BE75" s="1230"/>
      <c r="BF75" s="1230"/>
      <c r="BG75" s="1230"/>
      <c r="BH75" s="1230"/>
      <c r="BI75" s="1230"/>
      <c r="BJ75" s="1230"/>
      <c r="BK75" s="1230"/>
      <c r="BL75" s="1230"/>
      <c r="BM75" s="1230"/>
      <c r="BN75" s="1230"/>
      <c r="BO75" s="1230"/>
      <c r="BP75" s="1231">
        <v>10.8</v>
      </c>
      <c r="BQ75" s="1231"/>
      <c r="BR75" s="1231"/>
      <c r="BS75" s="1231"/>
      <c r="BT75" s="1231"/>
      <c r="BU75" s="1231"/>
      <c r="BV75" s="1231"/>
      <c r="BW75" s="1231"/>
      <c r="BX75" s="1231">
        <v>13</v>
      </c>
      <c r="BY75" s="1231"/>
      <c r="BZ75" s="1231"/>
      <c r="CA75" s="1231"/>
      <c r="CB75" s="1231"/>
      <c r="CC75" s="1231"/>
      <c r="CD75" s="1231"/>
      <c r="CE75" s="1231"/>
      <c r="CF75" s="1231">
        <v>13.8</v>
      </c>
      <c r="CG75" s="1231"/>
      <c r="CH75" s="1231"/>
      <c r="CI75" s="1231"/>
      <c r="CJ75" s="1231"/>
      <c r="CK75" s="1231"/>
      <c r="CL75" s="1231"/>
      <c r="CM75" s="1231"/>
      <c r="CN75" s="1231">
        <v>14</v>
      </c>
      <c r="CO75" s="1231"/>
      <c r="CP75" s="1231"/>
      <c r="CQ75" s="1231"/>
      <c r="CR75" s="1231"/>
      <c r="CS75" s="1231"/>
      <c r="CT75" s="1231"/>
      <c r="CU75" s="1231"/>
      <c r="CV75" s="1231">
        <v>13.5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590</v>
      </c>
      <c r="AO77" s="1226"/>
      <c r="AP77" s="1226"/>
      <c r="AQ77" s="1226"/>
      <c r="AR77" s="1226"/>
      <c r="AS77" s="1226"/>
      <c r="AT77" s="1226"/>
      <c r="AU77" s="1226"/>
      <c r="AV77" s="1226"/>
      <c r="AW77" s="1226"/>
      <c r="AX77" s="1226"/>
      <c r="AY77" s="1226"/>
      <c r="AZ77" s="1226"/>
      <c r="BA77" s="1226"/>
      <c r="BB77" s="1230" t="s">
        <v>588</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593</v>
      </c>
      <c r="BC79" s="1230"/>
      <c r="BD79" s="1230"/>
      <c r="BE79" s="1230"/>
      <c r="BF79" s="1230"/>
      <c r="BG79" s="1230"/>
      <c r="BH79" s="1230"/>
      <c r="BI79" s="1230"/>
      <c r="BJ79" s="1230"/>
      <c r="BK79" s="1230"/>
      <c r="BL79" s="1230"/>
      <c r="BM79" s="1230"/>
      <c r="BN79" s="1230"/>
      <c r="BO79" s="1230"/>
      <c r="BP79" s="1231">
        <v>8.6</v>
      </c>
      <c r="BQ79" s="1231"/>
      <c r="BR79" s="1231"/>
      <c r="BS79" s="1231"/>
      <c r="BT79" s="1231"/>
      <c r="BU79" s="1231"/>
      <c r="BV79" s="1231"/>
      <c r="BW79" s="1231"/>
      <c r="BX79" s="1231">
        <v>8.6</v>
      </c>
      <c r="BY79" s="1231"/>
      <c r="BZ79" s="1231"/>
      <c r="CA79" s="1231"/>
      <c r="CB79" s="1231"/>
      <c r="CC79" s="1231"/>
      <c r="CD79" s="1231"/>
      <c r="CE79" s="1231"/>
      <c r="CF79" s="1231">
        <v>8.9</v>
      </c>
      <c r="CG79" s="1231"/>
      <c r="CH79" s="1231"/>
      <c r="CI79" s="1231"/>
      <c r="CJ79" s="1231"/>
      <c r="CK79" s="1231"/>
      <c r="CL79" s="1231"/>
      <c r="CM79" s="1231"/>
      <c r="CN79" s="1231">
        <v>8</v>
      </c>
      <c r="CO79" s="1231"/>
      <c r="CP79" s="1231"/>
      <c r="CQ79" s="1231"/>
      <c r="CR79" s="1231"/>
      <c r="CS79" s="1231"/>
      <c r="CT79" s="1231"/>
      <c r="CU79" s="1231"/>
      <c r="CV79" s="1231">
        <v>8.3000000000000007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Z3NwcbSukfWMPfgaCILSEayudV2aV/Nq4vW2eRxfBKbMRD/AKSgxxHZ2+eOlwcX23zrTiouGDE3ag4bWO89Zg==" saltValue="X+mW7yh4B9P4HdKmFf66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C1F70-7700-4708-8BF5-982CB9CC552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495</v>
      </c>
    </row>
  </sheetData>
  <sheetProtection algorithmName="SHA-512" hashValue="zWmRR2Lqhsxie/4N2LmhUWTyzqOVtAy1v2L84RRJ/SWygENlyiqLM1CSRS3OBVMiLfUkAuNv0ONDH5uBpr48lw==" saltValue="2BWGF0ZzQ0oTDd66BFsy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0E284-1B50-42AF-8CAB-FEDE86E2CEFA}">
  <sheetPr>
    <pageSetUpPr fitToPage="1"/>
  </sheetPr>
  <dimension ref="A1:DR125"/>
  <sheetViews>
    <sheetView showGridLines="0" tabSelected="1" zoomScaleNormal="100" zoomScaleSheetLayoutView="55" workbookViewId="0">
      <selection activeCell="BA20" sqref="BA2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495</v>
      </c>
    </row>
  </sheetData>
  <sheetProtection algorithmName="SHA-512" hashValue="lf8qcSaFlUXYBQuSX9sQzgBaQJv64l0OP+1x5XGGdomGZCMtrizi8b0b/XXbyKRBym2LDNZ92gt2hv49Qda+Cg==" saltValue="wLFCHFUzN8PqtZstMeROO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545</v>
      </c>
      <c r="G2" s="149"/>
      <c r="H2" s="150"/>
    </row>
    <row r="3" spans="1:8" x14ac:dyDescent="0.15">
      <c r="A3" s="146" t="s">
        <v>538</v>
      </c>
      <c r="B3" s="151"/>
      <c r="C3" s="152"/>
      <c r="D3" s="153">
        <v>292302</v>
      </c>
      <c r="E3" s="154"/>
      <c r="F3" s="155">
        <v>167497</v>
      </c>
      <c r="G3" s="156"/>
      <c r="H3" s="157"/>
    </row>
    <row r="4" spans="1:8" x14ac:dyDescent="0.15">
      <c r="A4" s="158"/>
      <c r="B4" s="159"/>
      <c r="C4" s="160"/>
      <c r="D4" s="161">
        <v>128571</v>
      </c>
      <c r="E4" s="162"/>
      <c r="F4" s="163">
        <v>82571</v>
      </c>
      <c r="G4" s="164"/>
      <c r="H4" s="165"/>
    </row>
    <row r="5" spans="1:8" x14ac:dyDescent="0.15">
      <c r="A5" s="146" t="s">
        <v>540</v>
      </c>
      <c r="B5" s="151"/>
      <c r="C5" s="152"/>
      <c r="D5" s="153">
        <v>220473</v>
      </c>
      <c r="E5" s="154"/>
      <c r="F5" s="155">
        <v>190274</v>
      </c>
      <c r="G5" s="156"/>
      <c r="H5" s="157"/>
    </row>
    <row r="6" spans="1:8" x14ac:dyDescent="0.15">
      <c r="A6" s="158"/>
      <c r="B6" s="159"/>
      <c r="C6" s="160"/>
      <c r="D6" s="161">
        <v>119549</v>
      </c>
      <c r="E6" s="162"/>
      <c r="F6" s="163">
        <v>88584</v>
      </c>
      <c r="G6" s="164"/>
      <c r="H6" s="165"/>
    </row>
    <row r="7" spans="1:8" x14ac:dyDescent="0.15">
      <c r="A7" s="146" t="s">
        <v>541</v>
      </c>
      <c r="B7" s="151"/>
      <c r="C7" s="152"/>
      <c r="D7" s="153">
        <v>182801</v>
      </c>
      <c r="E7" s="154"/>
      <c r="F7" s="155">
        <v>200194</v>
      </c>
      <c r="G7" s="156"/>
      <c r="H7" s="157"/>
    </row>
    <row r="8" spans="1:8" x14ac:dyDescent="0.15">
      <c r="A8" s="158"/>
      <c r="B8" s="159"/>
      <c r="C8" s="160"/>
      <c r="D8" s="161">
        <v>105898</v>
      </c>
      <c r="E8" s="162"/>
      <c r="F8" s="163">
        <v>106422</v>
      </c>
      <c r="G8" s="164"/>
      <c r="H8" s="165"/>
    </row>
    <row r="9" spans="1:8" x14ac:dyDescent="0.15">
      <c r="A9" s="146" t="s">
        <v>542</v>
      </c>
      <c r="B9" s="151"/>
      <c r="C9" s="152"/>
      <c r="D9" s="153">
        <v>195137</v>
      </c>
      <c r="E9" s="154"/>
      <c r="F9" s="155">
        <v>122054</v>
      </c>
      <c r="G9" s="156"/>
      <c r="H9" s="157"/>
    </row>
    <row r="10" spans="1:8" x14ac:dyDescent="0.15">
      <c r="A10" s="158"/>
      <c r="B10" s="159"/>
      <c r="C10" s="160"/>
      <c r="D10" s="161">
        <v>98430</v>
      </c>
      <c r="E10" s="162"/>
      <c r="F10" s="163">
        <v>68298</v>
      </c>
      <c r="G10" s="164"/>
      <c r="H10" s="165"/>
    </row>
    <row r="11" spans="1:8" x14ac:dyDescent="0.15">
      <c r="A11" s="146" t="s">
        <v>543</v>
      </c>
      <c r="B11" s="151"/>
      <c r="C11" s="152"/>
      <c r="D11" s="153">
        <v>146727</v>
      </c>
      <c r="E11" s="154"/>
      <c r="F11" s="155">
        <v>111644</v>
      </c>
      <c r="G11" s="156"/>
      <c r="H11" s="157"/>
    </row>
    <row r="12" spans="1:8" x14ac:dyDescent="0.15">
      <c r="A12" s="158"/>
      <c r="B12" s="159"/>
      <c r="C12" s="166"/>
      <c r="D12" s="161">
        <v>77079</v>
      </c>
      <c r="E12" s="162"/>
      <c r="F12" s="163">
        <v>66606</v>
      </c>
      <c r="G12" s="164"/>
      <c r="H12" s="165"/>
    </row>
    <row r="13" spans="1:8" x14ac:dyDescent="0.15">
      <c r="A13" s="146"/>
      <c r="B13" s="151"/>
      <c r="C13" s="152"/>
      <c r="D13" s="153">
        <v>207488</v>
      </c>
      <c r="E13" s="154"/>
      <c r="F13" s="155">
        <v>158333</v>
      </c>
      <c r="G13" s="167"/>
      <c r="H13" s="157"/>
    </row>
    <row r="14" spans="1:8" x14ac:dyDescent="0.15">
      <c r="A14" s="158"/>
      <c r="B14" s="159"/>
      <c r="C14" s="160"/>
      <c r="D14" s="161">
        <v>105905</v>
      </c>
      <c r="E14" s="162"/>
      <c r="F14" s="163">
        <v>82496</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28.08</v>
      </c>
      <c r="C19" s="168">
        <f>ROUND(VALUE(SUBSTITUTE(実質収支比率等に係る経年分析!G$48,"▲","-")),2)</f>
        <v>14.05</v>
      </c>
      <c r="D19" s="168">
        <f>ROUND(VALUE(SUBSTITUTE(実質収支比率等に係る経年分析!H$48,"▲","-")),2)</f>
        <v>11.19</v>
      </c>
      <c r="E19" s="168">
        <f>ROUND(VALUE(SUBSTITUTE(実質収支比率等に係る経年分析!I$48,"▲","-")),2)</f>
        <v>9.8800000000000008</v>
      </c>
      <c r="F19" s="168">
        <f>ROUND(VALUE(SUBSTITUTE(実質収支比率等に係る経年分析!J$48,"▲","-")),2)</f>
        <v>10.36</v>
      </c>
    </row>
    <row r="20" spans="1:11" x14ac:dyDescent="0.15">
      <c r="A20" s="168" t="s">
        <v>57</v>
      </c>
      <c r="B20" s="168">
        <f>ROUND(VALUE(SUBSTITUTE(実質収支比率等に係る経年分析!F$47,"▲","-")),2)</f>
        <v>23.16</v>
      </c>
      <c r="C20" s="168">
        <f>ROUND(VALUE(SUBSTITUTE(実質収支比率等に係る経年分析!G$47,"▲","-")),2)</f>
        <v>33.71</v>
      </c>
      <c r="D20" s="168">
        <f>ROUND(VALUE(SUBSTITUTE(実質収支比率等に係る経年分析!H$47,"▲","-")),2)</f>
        <v>36.65</v>
      </c>
      <c r="E20" s="168">
        <f>ROUND(VALUE(SUBSTITUTE(実質収支比率等に係る経年分析!I$47,"▲","-")),2)</f>
        <v>35.39</v>
      </c>
      <c r="F20" s="168">
        <f>ROUND(VALUE(SUBSTITUTE(実質収支比率等に係る経年分析!J$47,"▲","-")),2)</f>
        <v>40.85</v>
      </c>
    </row>
    <row r="21" spans="1:11" x14ac:dyDescent="0.15">
      <c r="A21" s="168" t="s">
        <v>58</v>
      </c>
      <c r="B21" s="168">
        <f>IF(ISNUMBER(VALUE(SUBSTITUTE(実質収支比率等に係る経年分析!F$49,"▲","-"))),ROUND(VALUE(SUBSTITUTE(実質収支比率等に係る経年分析!F$49,"▲","-")),2),NA())</f>
        <v>28.39</v>
      </c>
      <c r="C21" s="168">
        <f>IF(ISNUMBER(VALUE(SUBSTITUTE(実質収支比率等に係る経年分析!G$49,"▲","-"))),ROUND(VALUE(SUBSTITUTE(実質収支比率等に係る経年分析!G$49,"▲","-")),2),NA())</f>
        <v>-3.27</v>
      </c>
      <c r="D21" s="168">
        <f>IF(ISNUMBER(VALUE(SUBSTITUTE(実質収支比率等に係る経年分析!H$49,"▲","-"))),ROUND(VALUE(SUBSTITUTE(実質収支比率等に係る経年分析!H$49,"▲","-")),2),NA())</f>
        <v>1.2</v>
      </c>
      <c r="E21" s="168">
        <f>IF(ISNUMBER(VALUE(SUBSTITUTE(実質収支比率等に係る経年分析!I$49,"▲","-"))),ROUND(VALUE(SUBSTITUTE(実質収支比率等に係る経年分析!I$49,"▲","-")),2),NA())</f>
        <v>0.3</v>
      </c>
      <c r="F21" s="168">
        <f>IF(ISNUMBER(VALUE(SUBSTITUTE(実質収支比率等に係る経年分析!J$49,"▲","-"))),ROUND(VALUE(SUBSTITUTE(実質収支比率等に係る経年分析!J$49,"▲","-")),2),NA())</f>
        <v>5.36</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0.28999999999999998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1.21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国民健康保険特別会計（診療施設勘定）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介護保険特別会計（サービス事業勘定）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公共下水道事業特別会計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15">
      <c r="A32" s="169" t="str">
        <f>IF(連結実質赤字比率に係る赤字・黒字の構成分析!C$38="",NA(),連結実質赤字比率に係る赤字・黒字の構成分析!C$38)</f>
        <v>観光事業特別会計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15">
      <c r="A33" s="169" t="str">
        <f>IF(連結実質赤字比率に係る赤字・黒字の構成分析!C$37="",NA(),連結実質赤字比率に係る赤字・黒字の構成分析!C$37)</f>
        <v>国民健康保険特別会計（事業勘定）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0.46</v>
      </c>
    </row>
    <row r="34" spans="1:16" x14ac:dyDescent="0.15">
      <c r="A34" s="169" t="str">
        <f>IF(連結実質赤字比率に係る赤字・黒字の構成分析!C$36="",NA(),連結実質赤字比率に係る赤字・黒字の構成分析!C$36)</f>
        <v>介護保険特別会計（事業勘定）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0.55000000000000004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1.18</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4.21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4.09</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28.08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11.19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9.8699999999999992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10.35</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1473</v>
      </c>
      <c r="E42" s="170"/>
      <c r="F42" s="170"/>
      <c r="G42" s="170">
        <f>'実質公債費比率（分子）の構造'!L$52</f>
        <v>1437</v>
      </c>
      <c r="H42" s="170"/>
      <c r="I42" s="170"/>
      <c r="J42" s="170">
        <f>'実質公債費比率（分子）の構造'!M$52</f>
        <v>1455</v>
      </c>
      <c r="K42" s="170"/>
      <c r="L42" s="170"/>
      <c r="M42" s="170">
        <f>'実質公債費比率（分子）の構造'!N$52</f>
        <v>1488</v>
      </c>
      <c r="N42" s="170"/>
      <c r="O42" s="170"/>
      <c r="P42" s="170">
        <f>'実質公債費比率（分子）の構造'!O$52</f>
        <v>1568</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35</v>
      </c>
      <c r="C44" s="170"/>
      <c r="D44" s="170"/>
      <c r="E44" s="170">
        <f>'実質公債費比率（分子）の構造'!L$50</f>
        <v>33</v>
      </c>
      <c r="F44" s="170"/>
      <c r="G44" s="170"/>
      <c r="H44" s="170">
        <f>'実質公債費比率（分子）の構造'!M$50</f>
        <v>37</v>
      </c>
      <c r="I44" s="170"/>
      <c r="J44" s="170"/>
      <c r="K44" s="170">
        <f>'実質公債費比率（分子）の構造'!N$50</f>
        <v>40</v>
      </c>
      <c r="L44" s="170"/>
      <c r="M44" s="170"/>
      <c r="N44" s="170">
        <f>'実質公債費比率（分子）の構造'!O$50</f>
        <v>41</v>
      </c>
      <c r="O44" s="170"/>
      <c r="P44" s="170"/>
    </row>
    <row r="45" spans="1:16" x14ac:dyDescent="0.15">
      <c r="A45" s="170" t="s">
        <v>68</v>
      </c>
      <c r="B45" s="170">
        <f>'実質公債費比率（分子）の構造'!K$49</f>
        <v>3</v>
      </c>
      <c r="C45" s="170"/>
      <c r="D45" s="170"/>
      <c r="E45" s="170">
        <f>'実質公債費比率（分子）の構造'!L$49</f>
        <v>3</v>
      </c>
      <c r="F45" s="170"/>
      <c r="G45" s="170"/>
      <c r="H45" s="170">
        <f>'実質公債費比率（分子）の構造'!M$49</f>
        <v>3</v>
      </c>
      <c r="I45" s="170"/>
      <c r="J45" s="170"/>
      <c r="K45" s="170">
        <f>'実質公債費比率（分子）の構造'!N$49</f>
        <v>3</v>
      </c>
      <c r="L45" s="170"/>
      <c r="M45" s="170"/>
      <c r="N45" s="170">
        <f>'実質公債費比率（分子）の構造'!O$49</f>
        <v>3</v>
      </c>
      <c r="O45" s="170"/>
      <c r="P45" s="170"/>
    </row>
    <row r="46" spans="1:16" x14ac:dyDescent="0.15">
      <c r="A46" s="170" t="s">
        <v>69</v>
      </c>
      <c r="B46" s="170">
        <f>'実質公債費比率（分子）の構造'!K$48</f>
        <v>205</v>
      </c>
      <c r="C46" s="170"/>
      <c r="D46" s="170"/>
      <c r="E46" s="170">
        <f>'実質公債費比率（分子）の構造'!L$48</f>
        <v>217</v>
      </c>
      <c r="F46" s="170"/>
      <c r="G46" s="170"/>
      <c r="H46" s="170">
        <f>'実質公債費比率（分子）の構造'!M$48</f>
        <v>233</v>
      </c>
      <c r="I46" s="170"/>
      <c r="J46" s="170"/>
      <c r="K46" s="170">
        <f>'実質公債費比率（分子）の構造'!N$48</f>
        <v>234</v>
      </c>
      <c r="L46" s="170"/>
      <c r="M46" s="170"/>
      <c r="N46" s="170">
        <f>'実質公債費比率（分子）の構造'!O$48</f>
        <v>232</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1766</v>
      </c>
      <c r="C49" s="170"/>
      <c r="D49" s="170"/>
      <c r="E49" s="170">
        <f>'実質公債費比率（分子）の構造'!L$45</f>
        <v>1818</v>
      </c>
      <c r="F49" s="170"/>
      <c r="G49" s="170"/>
      <c r="H49" s="170">
        <f>'実質公債費比率（分子）の構造'!M$45</f>
        <v>1859</v>
      </c>
      <c r="I49" s="170"/>
      <c r="J49" s="170"/>
      <c r="K49" s="170">
        <f>'実質公債費比率（分子）の構造'!N$45</f>
        <v>1843</v>
      </c>
      <c r="L49" s="170"/>
      <c r="M49" s="170"/>
      <c r="N49" s="170">
        <f>'実質公債費比率（分子）の構造'!O$45</f>
        <v>1893</v>
      </c>
      <c r="O49" s="170"/>
      <c r="P49" s="170"/>
    </row>
    <row r="50" spans="1:16" x14ac:dyDescent="0.15">
      <c r="A50" s="170" t="s">
        <v>73</v>
      </c>
      <c r="B50" s="170" t="e">
        <f>NA()</f>
        <v>#N/A</v>
      </c>
      <c r="C50" s="170">
        <f>IF(ISNUMBER('実質公債費比率（分子）の構造'!K$53),'実質公債費比率（分子）の構造'!K$53,NA())</f>
        <v>536</v>
      </c>
      <c r="D50" s="170" t="e">
        <f>NA()</f>
        <v>#N/A</v>
      </c>
      <c r="E50" s="170" t="e">
        <f>NA()</f>
        <v>#N/A</v>
      </c>
      <c r="F50" s="170">
        <f>IF(ISNUMBER('実質公債費比率（分子）の構造'!L$53),'実質公債費比率（分子）の構造'!L$53,NA())</f>
        <v>634</v>
      </c>
      <c r="G50" s="170" t="e">
        <f>NA()</f>
        <v>#N/A</v>
      </c>
      <c r="H50" s="170" t="e">
        <f>NA()</f>
        <v>#N/A</v>
      </c>
      <c r="I50" s="170">
        <f>IF(ISNUMBER('実質公債費比率（分子）の構造'!M$53),'実質公債費比率（分子）の構造'!M$53,NA())</f>
        <v>677</v>
      </c>
      <c r="J50" s="170" t="e">
        <f>NA()</f>
        <v>#N/A</v>
      </c>
      <c r="K50" s="170" t="e">
        <f>NA()</f>
        <v>#N/A</v>
      </c>
      <c r="L50" s="170">
        <f>IF(ISNUMBER('実質公債費比率（分子）の構造'!N$53),'実質公債費比率（分子）の構造'!N$53,NA())</f>
        <v>632</v>
      </c>
      <c r="M50" s="170" t="e">
        <f>NA()</f>
        <v>#N/A</v>
      </c>
      <c r="N50" s="170" t="e">
        <f>NA()</f>
        <v>#N/A</v>
      </c>
      <c r="O50" s="170">
        <f>IF(ISNUMBER('実質公債費比率（分子）の構造'!O$53),'実質公債費比率（分子）の構造'!O$53,NA())</f>
        <v>601</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12726</v>
      </c>
      <c r="E56" s="169"/>
      <c r="F56" s="169"/>
      <c r="G56" s="169">
        <f>'将来負担比率（分子）の構造'!J$52</f>
        <v>12669</v>
      </c>
      <c r="H56" s="169"/>
      <c r="I56" s="169"/>
      <c r="J56" s="169">
        <f>'将来負担比率（分子）の構造'!K$52</f>
        <v>12347</v>
      </c>
      <c r="K56" s="169"/>
      <c r="L56" s="169"/>
      <c r="M56" s="169">
        <f>'将来負担比率（分子）の構造'!L$52</f>
        <v>11670</v>
      </c>
      <c r="N56" s="169"/>
      <c r="O56" s="169"/>
      <c r="P56" s="169">
        <f>'将来負担比率（分子）の構造'!M$52</f>
        <v>10666</v>
      </c>
    </row>
    <row r="57" spans="1:16" x14ac:dyDescent="0.15">
      <c r="A57" s="169" t="s">
        <v>44</v>
      </c>
      <c r="B57" s="169"/>
      <c r="C57" s="169"/>
      <c r="D57" s="169">
        <f>'将来負担比率（分子）の構造'!I$51</f>
        <v>54</v>
      </c>
      <c r="E57" s="169"/>
      <c r="F57" s="169"/>
      <c r="G57" s="169">
        <f>'将来負担比率（分子）の構造'!J$51</f>
        <v>48</v>
      </c>
      <c r="H57" s="169"/>
      <c r="I57" s="169"/>
      <c r="J57" s="169">
        <f>'将来負担比率（分子）の構造'!K$51</f>
        <v>42</v>
      </c>
      <c r="K57" s="169"/>
      <c r="L57" s="169"/>
      <c r="M57" s="169">
        <f>'将来負担比率（分子）の構造'!L$51</f>
        <v>69</v>
      </c>
      <c r="N57" s="169"/>
      <c r="O57" s="169"/>
      <c r="P57" s="169">
        <f>'将来負担比率（分子）の構造'!M$51</f>
        <v>60</v>
      </c>
    </row>
    <row r="58" spans="1:16" x14ac:dyDescent="0.15">
      <c r="A58" s="169" t="s">
        <v>43</v>
      </c>
      <c r="B58" s="169"/>
      <c r="C58" s="169"/>
      <c r="D58" s="169">
        <f>'将来負担比率（分子）の構造'!I$50</f>
        <v>5371</v>
      </c>
      <c r="E58" s="169"/>
      <c r="F58" s="169"/>
      <c r="G58" s="169">
        <f>'将来負担比率（分子）の構造'!J$50</f>
        <v>6016</v>
      </c>
      <c r="H58" s="169"/>
      <c r="I58" s="169"/>
      <c r="J58" s="169">
        <f>'将来負担比率（分子）の構造'!K$50</f>
        <v>6274</v>
      </c>
      <c r="K58" s="169"/>
      <c r="L58" s="169"/>
      <c r="M58" s="169">
        <f>'将来負担比率（分子）の構造'!L$50</f>
        <v>6956</v>
      </c>
      <c r="N58" s="169"/>
      <c r="O58" s="169"/>
      <c r="P58" s="169">
        <f>'将来負担比率（分子）の構造'!M$50</f>
        <v>7351</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f>'将来負担比率（分子）の構造'!I$46</f>
        <v>0</v>
      </c>
      <c r="C61" s="169"/>
      <c r="D61" s="169"/>
      <c r="E61" s="169">
        <f>'将来負担比率（分子）の構造'!J$46</f>
        <v>0</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909</v>
      </c>
      <c r="C62" s="169"/>
      <c r="D62" s="169"/>
      <c r="E62" s="169">
        <f>'将来負担比率（分子）の構造'!J$45</f>
        <v>934</v>
      </c>
      <c r="F62" s="169"/>
      <c r="G62" s="169"/>
      <c r="H62" s="169">
        <f>'将来負担比率（分子）の構造'!K$45</f>
        <v>983</v>
      </c>
      <c r="I62" s="169"/>
      <c r="J62" s="169"/>
      <c r="K62" s="169">
        <f>'将来負担比率（分子）の構造'!L$45</f>
        <v>951</v>
      </c>
      <c r="L62" s="169"/>
      <c r="M62" s="169"/>
      <c r="N62" s="169">
        <f>'将来負担比率（分子）の構造'!M$45</f>
        <v>996</v>
      </c>
      <c r="O62" s="169"/>
      <c r="P62" s="169"/>
    </row>
    <row r="63" spans="1:16" x14ac:dyDescent="0.15">
      <c r="A63" s="169" t="s">
        <v>36</v>
      </c>
      <c r="B63" s="169">
        <f>'将来負担比率（分子）の構造'!I$44</f>
        <v>14</v>
      </c>
      <c r="C63" s="169"/>
      <c r="D63" s="169"/>
      <c r="E63" s="169">
        <f>'将来負担比率（分子）の構造'!J$44</f>
        <v>12</v>
      </c>
      <c r="F63" s="169"/>
      <c r="G63" s="169"/>
      <c r="H63" s="169">
        <f>'将来負担比率（分子）の構造'!K$44</f>
        <v>9</v>
      </c>
      <c r="I63" s="169"/>
      <c r="J63" s="169"/>
      <c r="K63" s="169">
        <f>'将来負担比率（分子）の構造'!L$44</f>
        <v>7</v>
      </c>
      <c r="L63" s="169"/>
      <c r="M63" s="169"/>
      <c r="N63" s="169">
        <f>'将来負担比率（分子）の構造'!M$44</f>
        <v>4</v>
      </c>
      <c r="O63" s="169"/>
      <c r="P63" s="169"/>
    </row>
    <row r="64" spans="1:16" x14ac:dyDescent="0.15">
      <c r="A64" s="169" t="s">
        <v>35</v>
      </c>
      <c r="B64" s="169">
        <f>'将来負担比率（分子）の構造'!I$43</f>
        <v>1465</v>
      </c>
      <c r="C64" s="169"/>
      <c r="D64" s="169"/>
      <c r="E64" s="169">
        <f>'将来負担比率（分子）の構造'!J$43</f>
        <v>1449</v>
      </c>
      <c r="F64" s="169"/>
      <c r="G64" s="169"/>
      <c r="H64" s="169">
        <f>'将来負担比率（分子）の構造'!K$43</f>
        <v>1395</v>
      </c>
      <c r="I64" s="169"/>
      <c r="J64" s="169"/>
      <c r="K64" s="169">
        <f>'将来負担比率（分子）の構造'!L$43</f>
        <v>1265</v>
      </c>
      <c r="L64" s="169"/>
      <c r="M64" s="169"/>
      <c r="N64" s="169">
        <f>'将来負担比率（分子）の構造'!M$43</f>
        <v>1182</v>
      </c>
      <c r="O64" s="169"/>
      <c r="P64" s="169"/>
    </row>
    <row r="65" spans="1:16" x14ac:dyDescent="0.15">
      <c r="A65" s="169" t="s">
        <v>34</v>
      </c>
      <c r="B65" s="169">
        <f>'将来負担比率（分子）の構造'!I$42</f>
        <v>285</v>
      </c>
      <c r="C65" s="169"/>
      <c r="D65" s="169"/>
      <c r="E65" s="169">
        <f>'将来負担比率（分子）の構造'!J$42</f>
        <v>261</v>
      </c>
      <c r="F65" s="169"/>
      <c r="G65" s="169"/>
      <c r="H65" s="169">
        <f>'将来負担比率（分子）の構造'!K$42</f>
        <v>236</v>
      </c>
      <c r="I65" s="169"/>
      <c r="J65" s="169"/>
      <c r="K65" s="169">
        <f>'将来負担比率（分子）の構造'!L$42</f>
        <v>147</v>
      </c>
      <c r="L65" s="169"/>
      <c r="M65" s="169"/>
      <c r="N65" s="169">
        <f>'将来負担比率（分子）の構造'!M$42</f>
        <v>125</v>
      </c>
      <c r="O65" s="169"/>
      <c r="P65" s="169"/>
    </row>
    <row r="66" spans="1:16" x14ac:dyDescent="0.15">
      <c r="A66" s="169" t="s">
        <v>33</v>
      </c>
      <c r="B66" s="169">
        <f>'将来負担比率（分子）の構造'!I$41</f>
        <v>15678</v>
      </c>
      <c r="C66" s="169"/>
      <c r="D66" s="169"/>
      <c r="E66" s="169">
        <f>'将来負担比率（分子）の構造'!J$41</f>
        <v>15259</v>
      </c>
      <c r="F66" s="169"/>
      <c r="G66" s="169"/>
      <c r="H66" s="169">
        <f>'将来負担比率（分子）の構造'!K$41</f>
        <v>14551</v>
      </c>
      <c r="I66" s="169"/>
      <c r="J66" s="169"/>
      <c r="K66" s="169">
        <f>'将来負担比率（分子）の構造'!L$41</f>
        <v>13780</v>
      </c>
      <c r="L66" s="169"/>
      <c r="M66" s="169"/>
      <c r="N66" s="169">
        <f>'将来負担比率（分子）の構造'!M$41</f>
        <v>12742</v>
      </c>
      <c r="O66" s="169"/>
      <c r="P66" s="169"/>
    </row>
    <row r="67" spans="1:16" x14ac:dyDescent="0.15">
      <c r="A67" s="169" t="s">
        <v>77</v>
      </c>
      <c r="B67" s="169" t="e">
        <f>NA()</f>
        <v>#N/A</v>
      </c>
      <c r="C67" s="169">
        <f>IF(ISNUMBER('将来負担比率（分子）の構造'!I$53), IF('将来負担比率（分子）の構造'!I$53 &lt; 0, 0, '将来負担比率（分子）の構造'!I$53), NA())</f>
        <v>201</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2190</v>
      </c>
      <c r="C72" s="173">
        <f>基金残高に係る経年分析!G55</f>
        <v>2250</v>
      </c>
      <c r="D72" s="173">
        <f>基金残高に係る経年分析!H55</f>
        <v>2564</v>
      </c>
    </row>
    <row r="73" spans="1:16" x14ac:dyDescent="0.15">
      <c r="A73" s="172" t="s">
        <v>80</v>
      </c>
      <c r="B73" s="173">
        <f>基金残高に係る経年分析!F56</f>
        <v>2640</v>
      </c>
      <c r="C73" s="173">
        <f>基金残高に係る経年分析!G56</f>
        <v>2737</v>
      </c>
      <c r="D73" s="173">
        <f>基金残高に係る経年分析!H56</f>
        <v>2742</v>
      </c>
    </row>
    <row r="74" spans="1:16" x14ac:dyDescent="0.15">
      <c r="A74" s="172" t="s">
        <v>81</v>
      </c>
      <c r="B74" s="173">
        <f>基金残高に係る経年分析!F57</f>
        <v>969</v>
      </c>
      <c r="C74" s="173">
        <f>基金残高に係る経年分析!G57</f>
        <v>1466</v>
      </c>
      <c r="D74" s="173">
        <f>基金残高に係る経年分析!H57</f>
        <v>1618</v>
      </c>
    </row>
  </sheetData>
  <sheetProtection algorithmName="SHA-512" hashValue="krEgDEBf9DZHB6MAXF4PRrtbN4WilVEYPvE+fmI+2QngO+0Ac7NyISV50eJ5TYlLdm9zaKdi5tepWRBGTHYBBw==" saltValue="Y+ZGIvlmghH2VHy7yb2z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214</v>
      </c>
      <c r="DI1" s="705"/>
      <c r="DJ1" s="705"/>
      <c r="DK1" s="705"/>
      <c r="DL1" s="705"/>
      <c r="DM1" s="705"/>
      <c r="DN1" s="706"/>
      <c r="DO1" s="208"/>
      <c r="DP1" s="704" t="s">
        <v>215</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217</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218</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219</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220</v>
      </c>
      <c r="S4" s="667"/>
      <c r="T4" s="667"/>
      <c r="U4" s="667"/>
      <c r="V4" s="667"/>
      <c r="W4" s="667"/>
      <c r="X4" s="667"/>
      <c r="Y4" s="668"/>
      <c r="Z4" s="666" t="s">
        <v>221</v>
      </c>
      <c r="AA4" s="667"/>
      <c r="AB4" s="667"/>
      <c r="AC4" s="668"/>
      <c r="AD4" s="666" t="s">
        <v>222</v>
      </c>
      <c r="AE4" s="667"/>
      <c r="AF4" s="667"/>
      <c r="AG4" s="667"/>
      <c r="AH4" s="667"/>
      <c r="AI4" s="667"/>
      <c r="AJ4" s="667"/>
      <c r="AK4" s="668"/>
      <c r="AL4" s="666" t="s">
        <v>221</v>
      </c>
      <c r="AM4" s="667"/>
      <c r="AN4" s="667"/>
      <c r="AO4" s="668"/>
      <c r="AP4" s="707" t="s">
        <v>223</v>
      </c>
      <c r="AQ4" s="707"/>
      <c r="AR4" s="707"/>
      <c r="AS4" s="707"/>
      <c r="AT4" s="707"/>
      <c r="AU4" s="707"/>
      <c r="AV4" s="707"/>
      <c r="AW4" s="707"/>
      <c r="AX4" s="707"/>
      <c r="AY4" s="707"/>
      <c r="AZ4" s="707"/>
      <c r="BA4" s="707"/>
      <c r="BB4" s="707"/>
      <c r="BC4" s="707"/>
      <c r="BD4" s="707"/>
      <c r="BE4" s="707"/>
      <c r="BF4" s="707"/>
      <c r="BG4" s="707" t="s">
        <v>224</v>
      </c>
      <c r="BH4" s="707"/>
      <c r="BI4" s="707"/>
      <c r="BJ4" s="707"/>
      <c r="BK4" s="707"/>
      <c r="BL4" s="707"/>
      <c r="BM4" s="707"/>
      <c r="BN4" s="707"/>
      <c r="BO4" s="707" t="s">
        <v>221</v>
      </c>
      <c r="BP4" s="707"/>
      <c r="BQ4" s="707"/>
      <c r="BR4" s="707"/>
      <c r="BS4" s="707" t="s">
        <v>225</v>
      </c>
      <c r="BT4" s="707"/>
      <c r="BU4" s="707"/>
      <c r="BV4" s="707"/>
      <c r="BW4" s="707"/>
      <c r="BX4" s="707"/>
      <c r="BY4" s="707"/>
      <c r="BZ4" s="707"/>
      <c r="CA4" s="707"/>
      <c r="CB4" s="707"/>
      <c r="CD4" s="666" t="s">
        <v>226</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227</v>
      </c>
      <c r="C5" s="664"/>
      <c r="D5" s="664"/>
      <c r="E5" s="664"/>
      <c r="F5" s="664"/>
      <c r="G5" s="664"/>
      <c r="H5" s="664"/>
      <c r="I5" s="664"/>
      <c r="J5" s="664"/>
      <c r="K5" s="664"/>
      <c r="L5" s="664"/>
      <c r="M5" s="664"/>
      <c r="N5" s="664"/>
      <c r="O5" s="664"/>
      <c r="P5" s="664"/>
      <c r="Q5" s="665"/>
      <c r="R5" s="660">
        <v>725132</v>
      </c>
      <c r="S5" s="661"/>
      <c r="T5" s="661"/>
      <c r="U5" s="661"/>
      <c r="V5" s="661"/>
      <c r="W5" s="661"/>
      <c r="X5" s="661"/>
      <c r="Y5" s="689"/>
      <c r="Z5" s="702">
        <v>6.8</v>
      </c>
      <c r="AA5" s="702"/>
      <c r="AB5" s="702"/>
      <c r="AC5" s="702"/>
      <c r="AD5" s="703">
        <v>725132</v>
      </c>
      <c r="AE5" s="703"/>
      <c r="AF5" s="703"/>
      <c r="AG5" s="703"/>
      <c r="AH5" s="703"/>
      <c r="AI5" s="703"/>
      <c r="AJ5" s="703"/>
      <c r="AK5" s="703"/>
      <c r="AL5" s="690">
        <v>11.6</v>
      </c>
      <c r="AM5" s="672"/>
      <c r="AN5" s="672"/>
      <c r="AO5" s="691"/>
      <c r="AP5" s="663" t="s">
        <v>228</v>
      </c>
      <c r="AQ5" s="664"/>
      <c r="AR5" s="664"/>
      <c r="AS5" s="664"/>
      <c r="AT5" s="664"/>
      <c r="AU5" s="664"/>
      <c r="AV5" s="664"/>
      <c r="AW5" s="664"/>
      <c r="AX5" s="664"/>
      <c r="AY5" s="664"/>
      <c r="AZ5" s="664"/>
      <c r="BA5" s="664"/>
      <c r="BB5" s="664"/>
      <c r="BC5" s="664"/>
      <c r="BD5" s="664"/>
      <c r="BE5" s="664"/>
      <c r="BF5" s="665"/>
      <c r="BG5" s="608">
        <v>725132</v>
      </c>
      <c r="BH5" s="609"/>
      <c r="BI5" s="609"/>
      <c r="BJ5" s="609"/>
      <c r="BK5" s="609"/>
      <c r="BL5" s="609"/>
      <c r="BM5" s="609"/>
      <c r="BN5" s="610"/>
      <c r="BO5" s="646">
        <v>100</v>
      </c>
      <c r="BP5" s="646"/>
      <c r="BQ5" s="646"/>
      <c r="BR5" s="646"/>
      <c r="BS5" s="647" t="s">
        <v>130</v>
      </c>
      <c r="BT5" s="647"/>
      <c r="BU5" s="647"/>
      <c r="BV5" s="647"/>
      <c r="BW5" s="647"/>
      <c r="BX5" s="647"/>
      <c r="BY5" s="647"/>
      <c r="BZ5" s="647"/>
      <c r="CA5" s="647"/>
      <c r="CB5" s="682"/>
      <c r="CD5" s="666" t="s">
        <v>223</v>
      </c>
      <c r="CE5" s="667"/>
      <c r="CF5" s="667"/>
      <c r="CG5" s="667"/>
      <c r="CH5" s="667"/>
      <c r="CI5" s="667"/>
      <c r="CJ5" s="667"/>
      <c r="CK5" s="667"/>
      <c r="CL5" s="667"/>
      <c r="CM5" s="667"/>
      <c r="CN5" s="667"/>
      <c r="CO5" s="667"/>
      <c r="CP5" s="667"/>
      <c r="CQ5" s="668"/>
      <c r="CR5" s="666" t="s">
        <v>229</v>
      </c>
      <c r="CS5" s="667"/>
      <c r="CT5" s="667"/>
      <c r="CU5" s="667"/>
      <c r="CV5" s="667"/>
      <c r="CW5" s="667"/>
      <c r="CX5" s="667"/>
      <c r="CY5" s="668"/>
      <c r="CZ5" s="666" t="s">
        <v>221</v>
      </c>
      <c r="DA5" s="667"/>
      <c r="DB5" s="667"/>
      <c r="DC5" s="668"/>
      <c r="DD5" s="666" t="s">
        <v>230</v>
      </c>
      <c r="DE5" s="667"/>
      <c r="DF5" s="667"/>
      <c r="DG5" s="667"/>
      <c r="DH5" s="667"/>
      <c r="DI5" s="667"/>
      <c r="DJ5" s="667"/>
      <c r="DK5" s="667"/>
      <c r="DL5" s="667"/>
      <c r="DM5" s="667"/>
      <c r="DN5" s="667"/>
      <c r="DO5" s="667"/>
      <c r="DP5" s="668"/>
      <c r="DQ5" s="666" t="s">
        <v>231</v>
      </c>
      <c r="DR5" s="667"/>
      <c r="DS5" s="667"/>
      <c r="DT5" s="667"/>
      <c r="DU5" s="667"/>
      <c r="DV5" s="667"/>
      <c r="DW5" s="667"/>
      <c r="DX5" s="667"/>
      <c r="DY5" s="667"/>
      <c r="DZ5" s="667"/>
      <c r="EA5" s="667"/>
      <c r="EB5" s="667"/>
      <c r="EC5" s="668"/>
    </row>
    <row r="6" spans="2:143" ht="11.25" customHeight="1" x14ac:dyDescent="0.15">
      <c r="B6" s="605" t="s">
        <v>232</v>
      </c>
      <c r="C6" s="606"/>
      <c r="D6" s="606"/>
      <c r="E6" s="606"/>
      <c r="F6" s="606"/>
      <c r="G6" s="606"/>
      <c r="H6" s="606"/>
      <c r="I6" s="606"/>
      <c r="J6" s="606"/>
      <c r="K6" s="606"/>
      <c r="L6" s="606"/>
      <c r="M6" s="606"/>
      <c r="N6" s="606"/>
      <c r="O6" s="606"/>
      <c r="P6" s="606"/>
      <c r="Q6" s="607"/>
      <c r="R6" s="608">
        <v>138938</v>
      </c>
      <c r="S6" s="609"/>
      <c r="T6" s="609"/>
      <c r="U6" s="609"/>
      <c r="V6" s="609"/>
      <c r="W6" s="609"/>
      <c r="X6" s="609"/>
      <c r="Y6" s="610"/>
      <c r="Z6" s="646">
        <v>1.3</v>
      </c>
      <c r="AA6" s="646"/>
      <c r="AB6" s="646"/>
      <c r="AC6" s="646"/>
      <c r="AD6" s="647">
        <v>138938</v>
      </c>
      <c r="AE6" s="647"/>
      <c r="AF6" s="647"/>
      <c r="AG6" s="647"/>
      <c r="AH6" s="647"/>
      <c r="AI6" s="647"/>
      <c r="AJ6" s="647"/>
      <c r="AK6" s="647"/>
      <c r="AL6" s="611">
        <v>2.2000000000000002</v>
      </c>
      <c r="AM6" s="612"/>
      <c r="AN6" s="612"/>
      <c r="AO6" s="648"/>
      <c r="AP6" s="605" t="s">
        <v>233</v>
      </c>
      <c r="AQ6" s="606"/>
      <c r="AR6" s="606"/>
      <c r="AS6" s="606"/>
      <c r="AT6" s="606"/>
      <c r="AU6" s="606"/>
      <c r="AV6" s="606"/>
      <c r="AW6" s="606"/>
      <c r="AX6" s="606"/>
      <c r="AY6" s="606"/>
      <c r="AZ6" s="606"/>
      <c r="BA6" s="606"/>
      <c r="BB6" s="606"/>
      <c r="BC6" s="606"/>
      <c r="BD6" s="606"/>
      <c r="BE6" s="606"/>
      <c r="BF6" s="607"/>
      <c r="BG6" s="608">
        <v>725132</v>
      </c>
      <c r="BH6" s="609"/>
      <c r="BI6" s="609"/>
      <c r="BJ6" s="609"/>
      <c r="BK6" s="609"/>
      <c r="BL6" s="609"/>
      <c r="BM6" s="609"/>
      <c r="BN6" s="610"/>
      <c r="BO6" s="646">
        <v>100</v>
      </c>
      <c r="BP6" s="646"/>
      <c r="BQ6" s="646"/>
      <c r="BR6" s="646"/>
      <c r="BS6" s="647" t="s">
        <v>234</v>
      </c>
      <c r="BT6" s="647"/>
      <c r="BU6" s="647"/>
      <c r="BV6" s="647"/>
      <c r="BW6" s="647"/>
      <c r="BX6" s="647"/>
      <c r="BY6" s="647"/>
      <c r="BZ6" s="647"/>
      <c r="CA6" s="647"/>
      <c r="CB6" s="682"/>
      <c r="CD6" s="663" t="s">
        <v>235</v>
      </c>
      <c r="CE6" s="664"/>
      <c r="CF6" s="664"/>
      <c r="CG6" s="664"/>
      <c r="CH6" s="664"/>
      <c r="CI6" s="664"/>
      <c r="CJ6" s="664"/>
      <c r="CK6" s="664"/>
      <c r="CL6" s="664"/>
      <c r="CM6" s="664"/>
      <c r="CN6" s="664"/>
      <c r="CO6" s="664"/>
      <c r="CP6" s="664"/>
      <c r="CQ6" s="665"/>
      <c r="CR6" s="608">
        <v>80659</v>
      </c>
      <c r="CS6" s="609"/>
      <c r="CT6" s="609"/>
      <c r="CU6" s="609"/>
      <c r="CV6" s="609"/>
      <c r="CW6" s="609"/>
      <c r="CX6" s="609"/>
      <c r="CY6" s="610"/>
      <c r="CZ6" s="690">
        <v>0.8</v>
      </c>
      <c r="DA6" s="672"/>
      <c r="DB6" s="672"/>
      <c r="DC6" s="692"/>
      <c r="DD6" s="614" t="s">
        <v>130</v>
      </c>
      <c r="DE6" s="609"/>
      <c r="DF6" s="609"/>
      <c r="DG6" s="609"/>
      <c r="DH6" s="609"/>
      <c r="DI6" s="609"/>
      <c r="DJ6" s="609"/>
      <c r="DK6" s="609"/>
      <c r="DL6" s="609"/>
      <c r="DM6" s="609"/>
      <c r="DN6" s="609"/>
      <c r="DO6" s="609"/>
      <c r="DP6" s="610"/>
      <c r="DQ6" s="614">
        <v>80659</v>
      </c>
      <c r="DR6" s="609"/>
      <c r="DS6" s="609"/>
      <c r="DT6" s="609"/>
      <c r="DU6" s="609"/>
      <c r="DV6" s="609"/>
      <c r="DW6" s="609"/>
      <c r="DX6" s="609"/>
      <c r="DY6" s="609"/>
      <c r="DZ6" s="609"/>
      <c r="EA6" s="609"/>
      <c r="EB6" s="609"/>
      <c r="EC6" s="645"/>
    </row>
    <row r="7" spans="2:143" ht="11.25" customHeight="1" x14ac:dyDescent="0.15">
      <c r="B7" s="605" t="s">
        <v>236</v>
      </c>
      <c r="C7" s="606"/>
      <c r="D7" s="606"/>
      <c r="E7" s="606"/>
      <c r="F7" s="606"/>
      <c r="G7" s="606"/>
      <c r="H7" s="606"/>
      <c r="I7" s="606"/>
      <c r="J7" s="606"/>
      <c r="K7" s="606"/>
      <c r="L7" s="606"/>
      <c r="M7" s="606"/>
      <c r="N7" s="606"/>
      <c r="O7" s="606"/>
      <c r="P7" s="606"/>
      <c r="Q7" s="607"/>
      <c r="R7" s="608">
        <v>203</v>
      </c>
      <c r="S7" s="609"/>
      <c r="T7" s="609"/>
      <c r="U7" s="609"/>
      <c r="V7" s="609"/>
      <c r="W7" s="609"/>
      <c r="X7" s="609"/>
      <c r="Y7" s="610"/>
      <c r="Z7" s="646">
        <v>0</v>
      </c>
      <c r="AA7" s="646"/>
      <c r="AB7" s="646"/>
      <c r="AC7" s="646"/>
      <c r="AD7" s="647">
        <v>203</v>
      </c>
      <c r="AE7" s="647"/>
      <c r="AF7" s="647"/>
      <c r="AG7" s="647"/>
      <c r="AH7" s="647"/>
      <c r="AI7" s="647"/>
      <c r="AJ7" s="647"/>
      <c r="AK7" s="647"/>
      <c r="AL7" s="611">
        <v>0</v>
      </c>
      <c r="AM7" s="612"/>
      <c r="AN7" s="612"/>
      <c r="AO7" s="648"/>
      <c r="AP7" s="605" t="s">
        <v>237</v>
      </c>
      <c r="AQ7" s="606"/>
      <c r="AR7" s="606"/>
      <c r="AS7" s="606"/>
      <c r="AT7" s="606"/>
      <c r="AU7" s="606"/>
      <c r="AV7" s="606"/>
      <c r="AW7" s="606"/>
      <c r="AX7" s="606"/>
      <c r="AY7" s="606"/>
      <c r="AZ7" s="606"/>
      <c r="BA7" s="606"/>
      <c r="BB7" s="606"/>
      <c r="BC7" s="606"/>
      <c r="BD7" s="606"/>
      <c r="BE7" s="606"/>
      <c r="BF7" s="607"/>
      <c r="BG7" s="608">
        <v>295203</v>
      </c>
      <c r="BH7" s="609"/>
      <c r="BI7" s="609"/>
      <c r="BJ7" s="609"/>
      <c r="BK7" s="609"/>
      <c r="BL7" s="609"/>
      <c r="BM7" s="609"/>
      <c r="BN7" s="610"/>
      <c r="BO7" s="646">
        <v>40.700000000000003</v>
      </c>
      <c r="BP7" s="646"/>
      <c r="BQ7" s="646"/>
      <c r="BR7" s="646"/>
      <c r="BS7" s="647" t="s">
        <v>234</v>
      </c>
      <c r="BT7" s="647"/>
      <c r="BU7" s="647"/>
      <c r="BV7" s="647"/>
      <c r="BW7" s="647"/>
      <c r="BX7" s="647"/>
      <c r="BY7" s="647"/>
      <c r="BZ7" s="647"/>
      <c r="CA7" s="647"/>
      <c r="CB7" s="682"/>
      <c r="CD7" s="605" t="s">
        <v>238</v>
      </c>
      <c r="CE7" s="606"/>
      <c r="CF7" s="606"/>
      <c r="CG7" s="606"/>
      <c r="CH7" s="606"/>
      <c r="CI7" s="606"/>
      <c r="CJ7" s="606"/>
      <c r="CK7" s="606"/>
      <c r="CL7" s="606"/>
      <c r="CM7" s="606"/>
      <c r="CN7" s="606"/>
      <c r="CO7" s="606"/>
      <c r="CP7" s="606"/>
      <c r="CQ7" s="607"/>
      <c r="CR7" s="608">
        <v>1887177</v>
      </c>
      <c r="CS7" s="609"/>
      <c r="CT7" s="609"/>
      <c r="CU7" s="609"/>
      <c r="CV7" s="609"/>
      <c r="CW7" s="609"/>
      <c r="CX7" s="609"/>
      <c r="CY7" s="610"/>
      <c r="CZ7" s="646">
        <v>18.899999999999999</v>
      </c>
      <c r="DA7" s="646"/>
      <c r="DB7" s="646"/>
      <c r="DC7" s="646"/>
      <c r="DD7" s="614">
        <v>81372</v>
      </c>
      <c r="DE7" s="609"/>
      <c r="DF7" s="609"/>
      <c r="DG7" s="609"/>
      <c r="DH7" s="609"/>
      <c r="DI7" s="609"/>
      <c r="DJ7" s="609"/>
      <c r="DK7" s="609"/>
      <c r="DL7" s="609"/>
      <c r="DM7" s="609"/>
      <c r="DN7" s="609"/>
      <c r="DO7" s="609"/>
      <c r="DP7" s="610"/>
      <c r="DQ7" s="614">
        <v>1718584</v>
      </c>
      <c r="DR7" s="609"/>
      <c r="DS7" s="609"/>
      <c r="DT7" s="609"/>
      <c r="DU7" s="609"/>
      <c r="DV7" s="609"/>
      <c r="DW7" s="609"/>
      <c r="DX7" s="609"/>
      <c r="DY7" s="609"/>
      <c r="DZ7" s="609"/>
      <c r="EA7" s="609"/>
      <c r="EB7" s="609"/>
      <c r="EC7" s="645"/>
    </row>
    <row r="8" spans="2:143" ht="11.25" customHeight="1" x14ac:dyDescent="0.15">
      <c r="B8" s="605" t="s">
        <v>239</v>
      </c>
      <c r="C8" s="606"/>
      <c r="D8" s="606"/>
      <c r="E8" s="606"/>
      <c r="F8" s="606"/>
      <c r="G8" s="606"/>
      <c r="H8" s="606"/>
      <c r="I8" s="606"/>
      <c r="J8" s="606"/>
      <c r="K8" s="606"/>
      <c r="L8" s="606"/>
      <c r="M8" s="606"/>
      <c r="N8" s="606"/>
      <c r="O8" s="606"/>
      <c r="P8" s="606"/>
      <c r="Q8" s="607"/>
      <c r="R8" s="608">
        <v>1603</v>
      </c>
      <c r="S8" s="609"/>
      <c r="T8" s="609"/>
      <c r="U8" s="609"/>
      <c r="V8" s="609"/>
      <c r="W8" s="609"/>
      <c r="X8" s="609"/>
      <c r="Y8" s="610"/>
      <c r="Z8" s="646">
        <v>0</v>
      </c>
      <c r="AA8" s="646"/>
      <c r="AB8" s="646"/>
      <c r="AC8" s="646"/>
      <c r="AD8" s="647">
        <v>1603</v>
      </c>
      <c r="AE8" s="647"/>
      <c r="AF8" s="647"/>
      <c r="AG8" s="647"/>
      <c r="AH8" s="647"/>
      <c r="AI8" s="647"/>
      <c r="AJ8" s="647"/>
      <c r="AK8" s="647"/>
      <c r="AL8" s="611">
        <v>0</v>
      </c>
      <c r="AM8" s="612"/>
      <c r="AN8" s="612"/>
      <c r="AO8" s="648"/>
      <c r="AP8" s="605" t="s">
        <v>240</v>
      </c>
      <c r="AQ8" s="606"/>
      <c r="AR8" s="606"/>
      <c r="AS8" s="606"/>
      <c r="AT8" s="606"/>
      <c r="AU8" s="606"/>
      <c r="AV8" s="606"/>
      <c r="AW8" s="606"/>
      <c r="AX8" s="606"/>
      <c r="AY8" s="606"/>
      <c r="AZ8" s="606"/>
      <c r="BA8" s="606"/>
      <c r="BB8" s="606"/>
      <c r="BC8" s="606"/>
      <c r="BD8" s="606"/>
      <c r="BE8" s="606"/>
      <c r="BF8" s="607"/>
      <c r="BG8" s="608">
        <v>12250</v>
      </c>
      <c r="BH8" s="609"/>
      <c r="BI8" s="609"/>
      <c r="BJ8" s="609"/>
      <c r="BK8" s="609"/>
      <c r="BL8" s="609"/>
      <c r="BM8" s="609"/>
      <c r="BN8" s="610"/>
      <c r="BO8" s="646">
        <v>1.7</v>
      </c>
      <c r="BP8" s="646"/>
      <c r="BQ8" s="646"/>
      <c r="BR8" s="646"/>
      <c r="BS8" s="647" t="s">
        <v>234</v>
      </c>
      <c r="BT8" s="647"/>
      <c r="BU8" s="647"/>
      <c r="BV8" s="647"/>
      <c r="BW8" s="647"/>
      <c r="BX8" s="647"/>
      <c r="BY8" s="647"/>
      <c r="BZ8" s="647"/>
      <c r="CA8" s="647"/>
      <c r="CB8" s="682"/>
      <c r="CD8" s="605" t="s">
        <v>241</v>
      </c>
      <c r="CE8" s="606"/>
      <c r="CF8" s="606"/>
      <c r="CG8" s="606"/>
      <c r="CH8" s="606"/>
      <c r="CI8" s="606"/>
      <c r="CJ8" s="606"/>
      <c r="CK8" s="606"/>
      <c r="CL8" s="606"/>
      <c r="CM8" s="606"/>
      <c r="CN8" s="606"/>
      <c r="CO8" s="606"/>
      <c r="CP8" s="606"/>
      <c r="CQ8" s="607"/>
      <c r="CR8" s="608">
        <v>1826936</v>
      </c>
      <c r="CS8" s="609"/>
      <c r="CT8" s="609"/>
      <c r="CU8" s="609"/>
      <c r="CV8" s="609"/>
      <c r="CW8" s="609"/>
      <c r="CX8" s="609"/>
      <c r="CY8" s="610"/>
      <c r="CZ8" s="646">
        <v>18.3</v>
      </c>
      <c r="DA8" s="646"/>
      <c r="DB8" s="646"/>
      <c r="DC8" s="646"/>
      <c r="DD8" s="614">
        <v>15780</v>
      </c>
      <c r="DE8" s="609"/>
      <c r="DF8" s="609"/>
      <c r="DG8" s="609"/>
      <c r="DH8" s="609"/>
      <c r="DI8" s="609"/>
      <c r="DJ8" s="609"/>
      <c r="DK8" s="609"/>
      <c r="DL8" s="609"/>
      <c r="DM8" s="609"/>
      <c r="DN8" s="609"/>
      <c r="DO8" s="609"/>
      <c r="DP8" s="610"/>
      <c r="DQ8" s="614">
        <v>1130209</v>
      </c>
      <c r="DR8" s="609"/>
      <c r="DS8" s="609"/>
      <c r="DT8" s="609"/>
      <c r="DU8" s="609"/>
      <c r="DV8" s="609"/>
      <c r="DW8" s="609"/>
      <c r="DX8" s="609"/>
      <c r="DY8" s="609"/>
      <c r="DZ8" s="609"/>
      <c r="EA8" s="609"/>
      <c r="EB8" s="609"/>
      <c r="EC8" s="645"/>
    </row>
    <row r="9" spans="2:143" ht="11.25" customHeight="1" x14ac:dyDescent="0.15">
      <c r="B9" s="605" t="s">
        <v>242</v>
      </c>
      <c r="C9" s="606"/>
      <c r="D9" s="606"/>
      <c r="E9" s="606"/>
      <c r="F9" s="606"/>
      <c r="G9" s="606"/>
      <c r="H9" s="606"/>
      <c r="I9" s="606"/>
      <c r="J9" s="606"/>
      <c r="K9" s="606"/>
      <c r="L9" s="606"/>
      <c r="M9" s="606"/>
      <c r="N9" s="606"/>
      <c r="O9" s="606"/>
      <c r="P9" s="606"/>
      <c r="Q9" s="607"/>
      <c r="R9" s="608">
        <v>1215</v>
      </c>
      <c r="S9" s="609"/>
      <c r="T9" s="609"/>
      <c r="U9" s="609"/>
      <c r="V9" s="609"/>
      <c r="W9" s="609"/>
      <c r="X9" s="609"/>
      <c r="Y9" s="610"/>
      <c r="Z9" s="646">
        <v>0</v>
      </c>
      <c r="AA9" s="646"/>
      <c r="AB9" s="646"/>
      <c r="AC9" s="646"/>
      <c r="AD9" s="647">
        <v>1215</v>
      </c>
      <c r="AE9" s="647"/>
      <c r="AF9" s="647"/>
      <c r="AG9" s="647"/>
      <c r="AH9" s="647"/>
      <c r="AI9" s="647"/>
      <c r="AJ9" s="647"/>
      <c r="AK9" s="647"/>
      <c r="AL9" s="611">
        <v>0</v>
      </c>
      <c r="AM9" s="612"/>
      <c r="AN9" s="612"/>
      <c r="AO9" s="648"/>
      <c r="AP9" s="605" t="s">
        <v>243</v>
      </c>
      <c r="AQ9" s="606"/>
      <c r="AR9" s="606"/>
      <c r="AS9" s="606"/>
      <c r="AT9" s="606"/>
      <c r="AU9" s="606"/>
      <c r="AV9" s="606"/>
      <c r="AW9" s="606"/>
      <c r="AX9" s="606"/>
      <c r="AY9" s="606"/>
      <c r="AZ9" s="606"/>
      <c r="BA9" s="606"/>
      <c r="BB9" s="606"/>
      <c r="BC9" s="606"/>
      <c r="BD9" s="606"/>
      <c r="BE9" s="606"/>
      <c r="BF9" s="607"/>
      <c r="BG9" s="608">
        <v>240536</v>
      </c>
      <c r="BH9" s="609"/>
      <c r="BI9" s="609"/>
      <c r="BJ9" s="609"/>
      <c r="BK9" s="609"/>
      <c r="BL9" s="609"/>
      <c r="BM9" s="609"/>
      <c r="BN9" s="610"/>
      <c r="BO9" s="646">
        <v>33.200000000000003</v>
      </c>
      <c r="BP9" s="646"/>
      <c r="BQ9" s="646"/>
      <c r="BR9" s="646"/>
      <c r="BS9" s="647" t="s">
        <v>234</v>
      </c>
      <c r="BT9" s="647"/>
      <c r="BU9" s="647"/>
      <c r="BV9" s="647"/>
      <c r="BW9" s="647"/>
      <c r="BX9" s="647"/>
      <c r="BY9" s="647"/>
      <c r="BZ9" s="647"/>
      <c r="CA9" s="647"/>
      <c r="CB9" s="682"/>
      <c r="CD9" s="605" t="s">
        <v>244</v>
      </c>
      <c r="CE9" s="606"/>
      <c r="CF9" s="606"/>
      <c r="CG9" s="606"/>
      <c r="CH9" s="606"/>
      <c r="CI9" s="606"/>
      <c r="CJ9" s="606"/>
      <c r="CK9" s="606"/>
      <c r="CL9" s="606"/>
      <c r="CM9" s="606"/>
      <c r="CN9" s="606"/>
      <c r="CO9" s="606"/>
      <c r="CP9" s="606"/>
      <c r="CQ9" s="607"/>
      <c r="CR9" s="608">
        <v>998791</v>
      </c>
      <c r="CS9" s="609"/>
      <c r="CT9" s="609"/>
      <c r="CU9" s="609"/>
      <c r="CV9" s="609"/>
      <c r="CW9" s="609"/>
      <c r="CX9" s="609"/>
      <c r="CY9" s="610"/>
      <c r="CZ9" s="646">
        <v>10</v>
      </c>
      <c r="DA9" s="646"/>
      <c r="DB9" s="646"/>
      <c r="DC9" s="646"/>
      <c r="DD9" s="614">
        <v>230558</v>
      </c>
      <c r="DE9" s="609"/>
      <c r="DF9" s="609"/>
      <c r="DG9" s="609"/>
      <c r="DH9" s="609"/>
      <c r="DI9" s="609"/>
      <c r="DJ9" s="609"/>
      <c r="DK9" s="609"/>
      <c r="DL9" s="609"/>
      <c r="DM9" s="609"/>
      <c r="DN9" s="609"/>
      <c r="DO9" s="609"/>
      <c r="DP9" s="610"/>
      <c r="DQ9" s="614">
        <v>693814</v>
      </c>
      <c r="DR9" s="609"/>
      <c r="DS9" s="609"/>
      <c r="DT9" s="609"/>
      <c r="DU9" s="609"/>
      <c r="DV9" s="609"/>
      <c r="DW9" s="609"/>
      <c r="DX9" s="609"/>
      <c r="DY9" s="609"/>
      <c r="DZ9" s="609"/>
      <c r="EA9" s="609"/>
      <c r="EB9" s="609"/>
      <c r="EC9" s="645"/>
    </row>
    <row r="10" spans="2:143" ht="11.25" customHeight="1" x14ac:dyDescent="0.15">
      <c r="B10" s="605" t="s">
        <v>245</v>
      </c>
      <c r="C10" s="606"/>
      <c r="D10" s="606"/>
      <c r="E10" s="606"/>
      <c r="F10" s="606"/>
      <c r="G10" s="606"/>
      <c r="H10" s="606"/>
      <c r="I10" s="606"/>
      <c r="J10" s="606"/>
      <c r="K10" s="606"/>
      <c r="L10" s="606"/>
      <c r="M10" s="606"/>
      <c r="N10" s="606"/>
      <c r="O10" s="606"/>
      <c r="P10" s="606"/>
      <c r="Q10" s="607"/>
      <c r="R10" s="608" t="s">
        <v>234</v>
      </c>
      <c r="S10" s="609"/>
      <c r="T10" s="609"/>
      <c r="U10" s="609"/>
      <c r="V10" s="609"/>
      <c r="W10" s="609"/>
      <c r="X10" s="609"/>
      <c r="Y10" s="610"/>
      <c r="Z10" s="646" t="s">
        <v>234</v>
      </c>
      <c r="AA10" s="646"/>
      <c r="AB10" s="646"/>
      <c r="AC10" s="646"/>
      <c r="AD10" s="647" t="s">
        <v>130</v>
      </c>
      <c r="AE10" s="647"/>
      <c r="AF10" s="647"/>
      <c r="AG10" s="647"/>
      <c r="AH10" s="647"/>
      <c r="AI10" s="647"/>
      <c r="AJ10" s="647"/>
      <c r="AK10" s="647"/>
      <c r="AL10" s="611" t="s">
        <v>130</v>
      </c>
      <c r="AM10" s="612"/>
      <c r="AN10" s="612"/>
      <c r="AO10" s="648"/>
      <c r="AP10" s="605" t="s">
        <v>246</v>
      </c>
      <c r="AQ10" s="606"/>
      <c r="AR10" s="606"/>
      <c r="AS10" s="606"/>
      <c r="AT10" s="606"/>
      <c r="AU10" s="606"/>
      <c r="AV10" s="606"/>
      <c r="AW10" s="606"/>
      <c r="AX10" s="606"/>
      <c r="AY10" s="606"/>
      <c r="AZ10" s="606"/>
      <c r="BA10" s="606"/>
      <c r="BB10" s="606"/>
      <c r="BC10" s="606"/>
      <c r="BD10" s="606"/>
      <c r="BE10" s="606"/>
      <c r="BF10" s="607"/>
      <c r="BG10" s="608">
        <v>27898</v>
      </c>
      <c r="BH10" s="609"/>
      <c r="BI10" s="609"/>
      <c r="BJ10" s="609"/>
      <c r="BK10" s="609"/>
      <c r="BL10" s="609"/>
      <c r="BM10" s="609"/>
      <c r="BN10" s="610"/>
      <c r="BO10" s="646">
        <v>3.8</v>
      </c>
      <c r="BP10" s="646"/>
      <c r="BQ10" s="646"/>
      <c r="BR10" s="646"/>
      <c r="BS10" s="647" t="s">
        <v>234</v>
      </c>
      <c r="BT10" s="647"/>
      <c r="BU10" s="647"/>
      <c r="BV10" s="647"/>
      <c r="BW10" s="647"/>
      <c r="BX10" s="647"/>
      <c r="BY10" s="647"/>
      <c r="BZ10" s="647"/>
      <c r="CA10" s="647"/>
      <c r="CB10" s="682"/>
      <c r="CD10" s="605" t="s">
        <v>247</v>
      </c>
      <c r="CE10" s="606"/>
      <c r="CF10" s="606"/>
      <c r="CG10" s="606"/>
      <c r="CH10" s="606"/>
      <c r="CI10" s="606"/>
      <c r="CJ10" s="606"/>
      <c r="CK10" s="606"/>
      <c r="CL10" s="606"/>
      <c r="CM10" s="606"/>
      <c r="CN10" s="606"/>
      <c r="CO10" s="606"/>
      <c r="CP10" s="606"/>
      <c r="CQ10" s="607"/>
      <c r="CR10" s="608" t="s">
        <v>130</v>
      </c>
      <c r="CS10" s="609"/>
      <c r="CT10" s="609"/>
      <c r="CU10" s="609"/>
      <c r="CV10" s="609"/>
      <c r="CW10" s="609"/>
      <c r="CX10" s="609"/>
      <c r="CY10" s="610"/>
      <c r="CZ10" s="646" t="s">
        <v>130</v>
      </c>
      <c r="DA10" s="646"/>
      <c r="DB10" s="646"/>
      <c r="DC10" s="646"/>
      <c r="DD10" s="614" t="s">
        <v>234</v>
      </c>
      <c r="DE10" s="609"/>
      <c r="DF10" s="609"/>
      <c r="DG10" s="609"/>
      <c r="DH10" s="609"/>
      <c r="DI10" s="609"/>
      <c r="DJ10" s="609"/>
      <c r="DK10" s="609"/>
      <c r="DL10" s="609"/>
      <c r="DM10" s="609"/>
      <c r="DN10" s="609"/>
      <c r="DO10" s="609"/>
      <c r="DP10" s="610"/>
      <c r="DQ10" s="614" t="s">
        <v>130</v>
      </c>
      <c r="DR10" s="609"/>
      <c r="DS10" s="609"/>
      <c r="DT10" s="609"/>
      <c r="DU10" s="609"/>
      <c r="DV10" s="609"/>
      <c r="DW10" s="609"/>
      <c r="DX10" s="609"/>
      <c r="DY10" s="609"/>
      <c r="DZ10" s="609"/>
      <c r="EA10" s="609"/>
      <c r="EB10" s="609"/>
      <c r="EC10" s="645"/>
    </row>
    <row r="11" spans="2:143" ht="11.25" customHeight="1" x14ac:dyDescent="0.15">
      <c r="B11" s="605" t="s">
        <v>248</v>
      </c>
      <c r="C11" s="606"/>
      <c r="D11" s="606"/>
      <c r="E11" s="606"/>
      <c r="F11" s="606"/>
      <c r="G11" s="606"/>
      <c r="H11" s="606"/>
      <c r="I11" s="606"/>
      <c r="J11" s="606"/>
      <c r="K11" s="606"/>
      <c r="L11" s="606"/>
      <c r="M11" s="606"/>
      <c r="N11" s="606"/>
      <c r="O11" s="606"/>
      <c r="P11" s="606"/>
      <c r="Q11" s="607"/>
      <c r="R11" s="608">
        <v>222408</v>
      </c>
      <c r="S11" s="609"/>
      <c r="T11" s="609"/>
      <c r="U11" s="609"/>
      <c r="V11" s="609"/>
      <c r="W11" s="609"/>
      <c r="X11" s="609"/>
      <c r="Y11" s="610"/>
      <c r="Z11" s="611">
        <v>2.1</v>
      </c>
      <c r="AA11" s="612"/>
      <c r="AB11" s="612"/>
      <c r="AC11" s="613"/>
      <c r="AD11" s="614">
        <v>222408</v>
      </c>
      <c r="AE11" s="609"/>
      <c r="AF11" s="609"/>
      <c r="AG11" s="609"/>
      <c r="AH11" s="609"/>
      <c r="AI11" s="609"/>
      <c r="AJ11" s="609"/>
      <c r="AK11" s="610"/>
      <c r="AL11" s="611">
        <v>3.5</v>
      </c>
      <c r="AM11" s="612"/>
      <c r="AN11" s="612"/>
      <c r="AO11" s="648"/>
      <c r="AP11" s="605" t="s">
        <v>249</v>
      </c>
      <c r="AQ11" s="606"/>
      <c r="AR11" s="606"/>
      <c r="AS11" s="606"/>
      <c r="AT11" s="606"/>
      <c r="AU11" s="606"/>
      <c r="AV11" s="606"/>
      <c r="AW11" s="606"/>
      <c r="AX11" s="606"/>
      <c r="AY11" s="606"/>
      <c r="AZ11" s="606"/>
      <c r="BA11" s="606"/>
      <c r="BB11" s="606"/>
      <c r="BC11" s="606"/>
      <c r="BD11" s="606"/>
      <c r="BE11" s="606"/>
      <c r="BF11" s="607"/>
      <c r="BG11" s="608">
        <v>14519</v>
      </c>
      <c r="BH11" s="609"/>
      <c r="BI11" s="609"/>
      <c r="BJ11" s="609"/>
      <c r="BK11" s="609"/>
      <c r="BL11" s="609"/>
      <c r="BM11" s="609"/>
      <c r="BN11" s="610"/>
      <c r="BO11" s="646">
        <v>2</v>
      </c>
      <c r="BP11" s="646"/>
      <c r="BQ11" s="646"/>
      <c r="BR11" s="646"/>
      <c r="BS11" s="647" t="s">
        <v>130</v>
      </c>
      <c r="BT11" s="647"/>
      <c r="BU11" s="647"/>
      <c r="BV11" s="647"/>
      <c r="BW11" s="647"/>
      <c r="BX11" s="647"/>
      <c r="BY11" s="647"/>
      <c r="BZ11" s="647"/>
      <c r="CA11" s="647"/>
      <c r="CB11" s="682"/>
      <c r="CD11" s="605" t="s">
        <v>250</v>
      </c>
      <c r="CE11" s="606"/>
      <c r="CF11" s="606"/>
      <c r="CG11" s="606"/>
      <c r="CH11" s="606"/>
      <c r="CI11" s="606"/>
      <c r="CJ11" s="606"/>
      <c r="CK11" s="606"/>
      <c r="CL11" s="606"/>
      <c r="CM11" s="606"/>
      <c r="CN11" s="606"/>
      <c r="CO11" s="606"/>
      <c r="CP11" s="606"/>
      <c r="CQ11" s="607"/>
      <c r="CR11" s="608">
        <v>807299</v>
      </c>
      <c r="CS11" s="609"/>
      <c r="CT11" s="609"/>
      <c r="CU11" s="609"/>
      <c r="CV11" s="609"/>
      <c r="CW11" s="609"/>
      <c r="CX11" s="609"/>
      <c r="CY11" s="610"/>
      <c r="CZ11" s="646">
        <v>8.1</v>
      </c>
      <c r="DA11" s="646"/>
      <c r="DB11" s="646"/>
      <c r="DC11" s="646"/>
      <c r="DD11" s="614">
        <v>258865</v>
      </c>
      <c r="DE11" s="609"/>
      <c r="DF11" s="609"/>
      <c r="DG11" s="609"/>
      <c r="DH11" s="609"/>
      <c r="DI11" s="609"/>
      <c r="DJ11" s="609"/>
      <c r="DK11" s="609"/>
      <c r="DL11" s="609"/>
      <c r="DM11" s="609"/>
      <c r="DN11" s="609"/>
      <c r="DO11" s="609"/>
      <c r="DP11" s="610"/>
      <c r="DQ11" s="614">
        <v>407118</v>
      </c>
      <c r="DR11" s="609"/>
      <c r="DS11" s="609"/>
      <c r="DT11" s="609"/>
      <c r="DU11" s="609"/>
      <c r="DV11" s="609"/>
      <c r="DW11" s="609"/>
      <c r="DX11" s="609"/>
      <c r="DY11" s="609"/>
      <c r="DZ11" s="609"/>
      <c r="EA11" s="609"/>
      <c r="EB11" s="609"/>
      <c r="EC11" s="645"/>
    </row>
    <row r="12" spans="2:143" ht="11.25" customHeight="1" x14ac:dyDescent="0.15">
      <c r="B12" s="605" t="s">
        <v>251</v>
      </c>
      <c r="C12" s="606"/>
      <c r="D12" s="606"/>
      <c r="E12" s="606"/>
      <c r="F12" s="606"/>
      <c r="G12" s="606"/>
      <c r="H12" s="606"/>
      <c r="I12" s="606"/>
      <c r="J12" s="606"/>
      <c r="K12" s="606"/>
      <c r="L12" s="606"/>
      <c r="M12" s="606"/>
      <c r="N12" s="606"/>
      <c r="O12" s="606"/>
      <c r="P12" s="606"/>
      <c r="Q12" s="607"/>
      <c r="R12" s="608" t="s">
        <v>234</v>
      </c>
      <c r="S12" s="609"/>
      <c r="T12" s="609"/>
      <c r="U12" s="609"/>
      <c r="V12" s="609"/>
      <c r="W12" s="609"/>
      <c r="X12" s="609"/>
      <c r="Y12" s="610"/>
      <c r="Z12" s="646" t="s">
        <v>234</v>
      </c>
      <c r="AA12" s="646"/>
      <c r="AB12" s="646"/>
      <c r="AC12" s="646"/>
      <c r="AD12" s="647" t="s">
        <v>130</v>
      </c>
      <c r="AE12" s="647"/>
      <c r="AF12" s="647"/>
      <c r="AG12" s="647"/>
      <c r="AH12" s="647"/>
      <c r="AI12" s="647"/>
      <c r="AJ12" s="647"/>
      <c r="AK12" s="647"/>
      <c r="AL12" s="611" t="s">
        <v>234</v>
      </c>
      <c r="AM12" s="612"/>
      <c r="AN12" s="612"/>
      <c r="AO12" s="648"/>
      <c r="AP12" s="605" t="s">
        <v>252</v>
      </c>
      <c r="AQ12" s="606"/>
      <c r="AR12" s="606"/>
      <c r="AS12" s="606"/>
      <c r="AT12" s="606"/>
      <c r="AU12" s="606"/>
      <c r="AV12" s="606"/>
      <c r="AW12" s="606"/>
      <c r="AX12" s="606"/>
      <c r="AY12" s="606"/>
      <c r="AZ12" s="606"/>
      <c r="BA12" s="606"/>
      <c r="BB12" s="606"/>
      <c r="BC12" s="606"/>
      <c r="BD12" s="606"/>
      <c r="BE12" s="606"/>
      <c r="BF12" s="607"/>
      <c r="BG12" s="608">
        <v>329864</v>
      </c>
      <c r="BH12" s="609"/>
      <c r="BI12" s="609"/>
      <c r="BJ12" s="609"/>
      <c r="BK12" s="609"/>
      <c r="BL12" s="609"/>
      <c r="BM12" s="609"/>
      <c r="BN12" s="610"/>
      <c r="BO12" s="646">
        <v>45.5</v>
      </c>
      <c r="BP12" s="646"/>
      <c r="BQ12" s="646"/>
      <c r="BR12" s="646"/>
      <c r="BS12" s="647" t="s">
        <v>130</v>
      </c>
      <c r="BT12" s="647"/>
      <c r="BU12" s="647"/>
      <c r="BV12" s="647"/>
      <c r="BW12" s="647"/>
      <c r="BX12" s="647"/>
      <c r="BY12" s="647"/>
      <c r="BZ12" s="647"/>
      <c r="CA12" s="647"/>
      <c r="CB12" s="682"/>
      <c r="CD12" s="605" t="s">
        <v>253</v>
      </c>
      <c r="CE12" s="606"/>
      <c r="CF12" s="606"/>
      <c r="CG12" s="606"/>
      <c r="CH12" s="606"/>
      <c r="CI12" s="606"/>
      <c r="CJ12" s="606"/>
      <c r="CK12" s="606"/>
      <c r="CL12" s="606"/>
      <c r="CM12" s="606"/>
      <c r="CN12" s="606"/>
      <c r="CO12" s="606"/>
      <c r="CP12" s="606"/>
      <c r="CQ12" s="607"/>
      <c r="CR12" s="608">
        <v>311315</v>
      </c>
      <c r="CS12" s="609"/>
      <c r="CT12" s="609"/>
      <c r="CU12" s="609"/>
      <c r="CV12" s="609"/>
      <c r="CW12" s="609"/>
      <c r="CX12" s="609"/>
      <c r="CY12" s="610"/>
      <c r="CZ12" s="646">
        <v>3.1</v>
      </c>
      <c r="DA12" s="646"/>
      <c r="DB12" s="646"/>
      <c r="DC12" s="646"/>
      <c r="DD12" s="614">
        <v>10256</v>
      </c>
      <c r="DE12" s="609"/>
      <c r="DF12" s="609"/>
      <c r="DG12" s="609"/>
      <c r="DH12" s="609"/>
      <c r="DI12" s="609"/>
      <c r="DJ12" s="609"/>
      <c r="DK12" s="609"/>
      <c r="DL12" s="609"/>
      <c r="DM12" s="609"/>
      <c r="DN12" s="609"/>
      <c r="DO12" s="609"/>
      <c r="DP12" s="610"/>
      <c r="DQ12" s="614">
        <v>243727</v>
      </c>
      <c r="DR12" s="609"/>
      <c r="DS12" s="609"/>
      <c r="DT12" s="609"/>
      <c r="DU12" s="609"/>
      <c r="DV12" s="609"/>
      <c r="DW12" s="609"/>
      <c r="DX12" s="609"/>
      <c r="DY12" s="609"/>
      <c r="DZ12" s="609"/>
      <c r="EA12" s="609"/>
      <c r="EB12" s="609"/>
      <c r="EC12" s="645"/>
    </row>
    <row r="13" spans="2:143" ht="11.25" customHeight="1" x14ac:dyDescent="0.15">
      <c r="B13" s="605" t="s">
        <v>254</v>
      </c>
      <c r="C13" s="606"/>
      <c r="D13" s="606"/>
      <c r="E13" s="606"/>
      <c r="F13" s="606"/>
      <c r="G13" s="606"/>
      <c r="H13" s="606"/>
      <c r="I13" s="606"/>
      <c r="J13" s="606"/>
      <c r="K13" s="606"/>
      <c r="L13" s="606"/>
      <c r="M13" s="606"/>
      <c r="N13" s="606"/>
      <c r="O13" s="606"/>
      <c r="P13" s="606"/>
      <c r="Q13" s="607"/>
      <c r="R13" s="608" t="s">
        <v>234</v>
      </c>
      <c r="S13" s="609"/>
      <c r="T13" s="609"/>
      <c r="U13" s="609"/>
      <c r="V13" s="609"/>
      <c r="W13" s="609"/>
      <c r="X13" s="609"/>
      <c r="Y13" s="610"/>
      <c r="Z13" s="646" t="s">
        <v>130</v>
      </c>
      <c r="AA13" s="646"/>
      <c r="AB13" s="646"/>
      <c r="AC13" s="646"/>
      <c r="AD13" s="647" t="s">
        <v>130</v>
      </c>
      <c r="AE13" s="647"/>
      <c r="AF13" s="647"/>
      <c r="AG13" s="647"/>
      <c r="AH13" s="647"/>
      <c r="AI13" s="647"/>
      <c r="AJ13" s="647"/>
      <c r="AK13" s="647"/>
      <c r="AL13" s="611" t="s">
        <v>130</v>
      </c>
      <c r="AM13" s="612"/>
      <c r="AN13" s="612"/>
      <c r="AO13" s="648"/>
      <c r="AP13" s="605" t="s">
        <v>255</v>
      </c>
      <c r="AQ13" s="606"/>
      <c r="AR13" s="606"/>
      <c r="AS13" s="606"/>
      <c r="AT13" s="606"/>
      <c r="AU13" s="606"/>
      <c r="AV13" s="606"/>
      <c r="AW13" s="606"/>
      <c r="AX13" s="606"/>
      <c r="AY13" s="606"/>
      <c r="AZ13" s="606"/>
      <c r="BA13" s="606"/>
      <c r="BB13" s="606"/>
      <c r="BC13" s="606"/>
      <c r="BD13" s="606"/>
      <c r="BE13" s="606"/>
      <c r="BF13" s="607"/>
      <c r="BG13" s="608">
        <v>322963</v>
      </c>
      <c r="BH13" s="609"/>
      <c r="BI13" s="609"/>
      <c r="BJ13" s="609"/>
      <c r="BK13" s="609"/>
      <c r="BL13" s="609"/>
      <c r="BM13" s="609"/>
      <c r="BN13" s="610"/>
      <c r="BO13" s="646">
        <v>44.5</v>
      </c>
      <c r="BP13" s="646"/>
      <c r="BQ13" s="646"/>
      <c r="BR13" s="646"/>
      <c r="BS13" s="647" t="s">
        <v>234</v>
      </c>
      <c r="BT13" s="647"/>
      <c r="BU13" s="647"/>
      <c r="BV13" s="647"/>
      <c r="BW13" s="647"/>
      <c r="BX13" s="647"/>
      <c r="BY13" s="647"/>
      <c r="BZ13" s="647"/>
      <c r="CA13" s="647"/>
      <c r="CB13" s="682"/>
      <c r="CD13" s="605" t="s">
        <v>256</v>
      </c>
      <c r="CE13" s="606"/>
      <c r="CF13" s="606"/>
      <c r="CG13" s="606"/>
      <c r="CH13" s="606"/>
      <c r="CI13" s="606"/>
      <c r="CJ13" s="606"/>
      <c r="CK13" s="606"/>
      <c r="CL13" s="606"/>
      <c r="CM13" s="606"/>
      <c r="CN13" s="606"/>
      <c r="CO13" s="606"/>
      <c r="CP13" s="606"/>
      <c r="CQ13" s="607"/>
      <c r="CR13" s="608">
        <v>835942</v>
      </c>
      <c r="CS13" s="609"/>
      <c r="CT13" s="609"/>
      <c r="CU13" s="609"/>
      <c r="CV13" s="609"/>
      <c r="CW13" s="609"/>
      <c r="CX13" s="609"/>
      <c r="CY13" s="610"/>
      <c r="CZ13" s="646">
        <v>8.4</v>
      </c>
      <c r="DA13" s="646"/>
      <c r="DB13" s="646"/>
      <c r="DC13" s="646"/>
      <c r="DD13" s="614">
        <v>442990</v>
      </c>
      <c r="DE13" s="609"/>
      <c r="DF13" s="609"/>
      <c r="DG13" s="609"/>
      <c r="DH13" s="609"/>
      <c r="DI13" s="609"/>
      <c r="DJ13" s="609"/>
      <c r="DK13" s="609"/>
      <c r="DL13" s="609"/>
      <c r="DM13" s="609"/>
      <c r="DN13" s="609"/>
      <c r="DO13" s="609"/>
      <c r="DP13" s="610"/>
      <c r="DQ13" s="614">
        <v>365912</v>
      </c>
      <c r="DR13" s="609"/>
      <c r="DS13" s="609"/>
      <c r="DT13" s="609"/>
      <c r="DU13" s="609"/>
      <c r="DV13" s="609"/>
      <c r="DW13" s="609"/>
      <c r="DX13" s="609"/>
      <c r="DY13" s="609"/>
      <c r="DZ13" s="609"/>
      <c r="EA13" s="609"/>
      <c r="EB13" s="609"/>
      <c r="EC13" s="645"/>
    </row>
    <row r="14" spans="2:143" ht="11.25" customHeight="1" x14ac:dyDescent="0.15">
      <c r="B14" s="605" t="s">
        <v>257</v>
      </c>
      <c r="C14" s="606"/>
      <c r="D14" s="606"/>
      <c r="E14" s="606"/>
      <c r="F14" s="606"/>
      <c r="G14" s="606"/>
      <c r="H14" s="606"/>
      <c r="I14" s="606"/>
      <c r="J14" s="606"/>
      <c r="K14" s="606"/>
      <c r="L14" s="606"/>
      <c r="M14" s="606"/>
      <c r="N14" s="606"/>
      <c r="O14" s="606"/>
      <c r="P14" s="606"/>
      <c r="Q14" s="607"/>
      <c r="R14" s="608">
        <v>78</v>
      </c>
      <c r="S14" s="609"/>
      <c r="T14" s="609"/>
      <c r="U14" s="609"/>
      <c r="V14" s="609"/>
      <c r="W14" s="609"/>
      <c r="X14" s="609"/>
      <c r="Y14" s="610"/>
      <c r="Z14" s="646">
        <v>0</v>
      </c>
      <c r="AA14" s="646"/>
      <c r="AB14" s="646"/>
      <c r="AC14" s="646"/>
      <c r="AD14" s="647">
        <v>78</v>
      </c>
      <c r="AE14" s="647"/>
      <c r="AF14" s="647"/>
      <c r="AG14" s="647"/>
      <c r="AH14" s="647"/>
      <c r="AI14" s="647"/>
      <c r="AJ14" s="647"/>
      <c r="AK14" s="647"/>
      <c r="AL14" s="611">
        <v>0</v>
      </c>
      <c r="AM14" s="612"/>
      <c r="AN14" s="612"/>
      <c r="AO14" s="648"/>
      <c r="AP14" s="605" t="s">
        <v>258</v>
      </c>
      <c r="AQ14" s="606"/>
      <c r="AR14" s="606"/>
      <c r="AS14" s="606"/>
      <c r="AT14" s="606"/>
      <c r="AU14" s="606"/>
      <c r="AV14" s="606"/>
      <c r="AW14" s="606"/>
      <c r="AX14" s="606"/>
      <c r="AY14" s="606"/>
      <c r="AZ14" s="606"/>
      <c r="BA14" s="606"/>
      <c r="BB14" s="606"/>
      <c r="BC14" s="606"/>
      <c r="BD14" s="606"/>
      <c r="BE14" s="606"/>
      <c r="BF14" s="607"/>
      <c r="BG14" s="608">
        <v>35833</v>
      </c>
      <c r="BH14" s="609"/>
      <c r="BI14" s="609"/>
      <c r="BJ14" s="609"/>
      <c r="BK14" s="609"/>
      <c r="BL14" s="609"/>
      <c r="BM14" s="609"/>
      <c r="BN14" s="610"/>
      <c r="BO14" s="646">
        <v>4.9000000000000004</v>
      </c>
      <c r="BP14" s="646"/>
      <c r="BQ14" s="646"/>
      <c r="BR14" s="646"/>
      <c r="BS14" s="647" t="s">
        <v>234</v>
      </c>
      <c r="BT14" s="647"/>
      <c r="BU14" s="647"/>
      <c r="BV14" s="647"/>
      <c r="BW14" s="647"/>
      <c r="BX14" s="647"/>
      <c r="BY14" s="647"/>
      <c r="BZ14" s="647"/>
      <c r="CA14" s="647"/>
      <c r="CB14" s="682"/>
      <c r="CD14" s="605" t="s">
        <v>259</v>
      </c>
      <c r="CE14" s="606"/>
      <c r="CF14" s="606"/>
      <c r="CG14" s="606"/>
      <c r="CH14" s="606"/>
      <c r="CI14" s="606"/>
      <c r="CJ14" s="606"/>
      <c r="CK14" s="606"/>
      <c r="CL14" s="606"/>
      <c r="CM14" s="606"/>
      <c r="CN14" s="606"/>
      <c r="CO14" s="606"/>
      <c r="CP14" s="606"/>
      <c r="CQ14" s="607"/>
      <c r="CR14" s="608">
        <v>470847</v>
      </c>
      <c r="CS14" s="609"/>
      <c r="CT14" s="609"/>
      <c r="CU14" s="609"/>
      <c r="CV14" s="609"/>
      <c r="CW14" s="609"/>
      <c r="CX14" s="609"/>
      <c r="CY14" s="610"/>
      <c r="CZ14" s="646">
        <v>4.7</v>
      </c>
      <c r="DA14" s="646"/>
      <c r="DB14" s="646"/>
      <c r="DC14" s="646"/>
      <c r="DD14" s="614">
        <v>75607</v>
      </c>
      <c r="DE14" s="609"/>
      <c r="DF14" s="609"/>
      <c r="DG14" s="609"/>
      <c r="DH14" s="609"/>
      <c r="DI14" s="609"/>
      <c r="DJ14" s="609"/>
      <c r="DK14" s="609"/>
      <c r="DL14" s="609"/>
      <c r="DM14" s="609"/>
      <c r="DN14" s="609"/>
      <c r="DO14" s="609"/>
      <c r="DP14" s="610"/>
      <c r="DQ14" s="614">
        <v>391559</v>
      </c>
      <c r="DR14" s="609"/>
      <c r="DS14" s="609"/>
      <c r="DT14" s="609"/>
      <c r="DU14" s="609"/>
      <c r="DV14" s="609"/>
      <c r="DW14" s="609"/>
      <c r="DX14" s="609"/>
      <c r="DY14" s="609"/>
      <c r="DZ14" s="609"/>
      <c r="EA14" s="609"/>
      <c r="EB14" s="609"/>
      <c r="EC14" s="645"/>
    </row>
    <row r="15" spans="2:143" ht="11.25" customHeight="1" x14ac:dyDescent="0.15">
      <c r="B15" s="605" t="s">
        <v>260</v>
      </c>
      <c r="C15" s="606"/>
      <c r="D15" s="606"/>
      <c r="E15" s="606"/>
      <c r="F15" s="606"/>
      <c r="G15" s="606"/>
      <c r="H15" s="606"/>
      <c r="I15" s="606"/>
      <c r="J15" s="606"/>
      <c r="K15" s="606"/>
      <c r="L15" s="606"/>
      <c r="M15" s="606"/>
      <c r="N15" s="606"/>
      <c r="O15" s="606"/>
      <c r="P15" s="606"/>
      <c r="Q15" s="607"/>
      <c r="R15" s="608" t="s">
        <v>130</v>
      </c>
      <c r="S15" s="609"/>
      <c r="T15" s="609"/>
      <c r="U15" s="609"/>
      <c r="V15" s="609"/>
      <c r="W15" s="609"/>
      <c r="X15" s="609"/>
      <c r="Y15" s="610"/>
      <c r="Z15" s="646" t="s">
        <v>130</v>
      </c>
      <c r="AA15" s="646"/>
      <c r="AB15" s="646"/>
      <c r="AC15" s="646"/>
      <c r="AD15" s="647" t="s">
        <v>130</v>
      </c>
      <c r="AE15" s="647"/>
      <c r="AF15" s="647"/>
      <c r="AG15" s="647"/>
      <c r="AH15" s="647"/>
      <c r="AI15" s="647"/>
      <c r="AJ15" s="647"/>
      <c r="AK15" s="647"/>
      <c r="AL15" s="611" t="s">
        <v>234</v>
      </c>
      <c r="AM15" s="612"/>
      <c r="AN15" s="612"/>
      <c r="AO15" s="648"/>
      <c r="AP15" s="605" t="s">
        <v>261</v>
      </c>
      <c r="AQ15" s="606"/>
      <c r="AR15" s="606"/>
      <c r="AS15" s="606"/>
      <c r="AT15" s="606"/>
      <c r="AU15" s="606"/>
      <c r="AV15" s="606"/>
      <c r="AW15" s="606"/>
      <c r="AX15" s="606"/>
      <c r="AY15" s="606"/>
      <c r="AZ15" s="606"/>
      <c r="BA15" s="606"/>
      <c r="BB15" s="606"/>
      <c r="BC15" s="606"/>
      <c r="BD15" s="606"/>
      <c r="BE15" s="606"/>
      <c r="BF15" s="607"/>
      <c r="BG15" s="608">
        <v>64232</v>
      </c>
      <c r="BH15" s="609"/>
      <c r="BI15" s="609"/>
      <c r="BJ15" s="609"/>
      <c r="BK15" s="609"/>
      <c r="BL15" s="609"/>
      <c r="BM15" s="609"/>
      <c r="BN15" s="610"/>
      <c r="BO15" s="646">
        <v>8.9</v>
      </c>
      <c r="BP15" s="646"/>
      <c r="BQ15" s="646"/>
      <c r="BR15" s="646"/>
      <c r="BS15" s="647" t="s">
        <v>130</v>
      </c>
      <c r="BT15" s="647"/>
      <c r="BU15" s="647"/>
      <c r="BV15" s="647"/>
      <c r="BW15" s="647"/>
      <c r="BX15" s="647"/>
      <c r="BY15" s="647"/>
      <c r="BZ15" s="647"/>
      <c r="CA15" s="647"/>
      <c r="CB15" s="682"/>
      <c r="CD15" s="605" t="s">
        <v>262</v>
      </c>
      <c r="CE15" s="606"/>
      <c r="CF15" s="606"/>
      <c r="CG15" s="606"/>
      <c r="CH15" s="606"/>
      <c r="CI15" s="606"/>
      <c r="CJ15" s="606"/>
      <c r="CK15" s="606"/>
      <c r="CL15" s="606"/>
      <c r="CM15" s="606"/>
      <c r="CN15" s="606"/>
      <c r="CO15" s="606"/>
      <c r="CP15" s="606"/>
      <c r="CQ15" s="607"/>
      <c r="CR15" s="608">
        <v>784056</v>
      </c>
      <c r="CS15" s="609"/>
      <c r="CT15" s="609"/>
      <c r="CU15" s="609"/>
      <c r="CV15" s="609"/>
      <c r="CW15" s="609"/>
      <c r="CX15" s="609"/>
      <c r="CY15" s="610"/>
      <c r="CZ15" s="646">
        <v>7.8</v>
      </c>
      <c r="DA15" s="646"/>
      <c r="DB15" s="646"/>
      <c r="DC15" s="646"/>
      <c r="DD15" s="614">
        <v>103875</v>
      </c>
      <c r="DE15" s="609"/>
      <c r="DF15" s="609"/>
      <c r="DG15" s="609"/>
      <c r="DH15" s="609"/>
      <c r="DI15" s="609"/>
      <c r="DJ15" s="609"/>
      <c r="DK15" s="609"/>
      <c r="DL15" s="609"/>
      <c r="DM15" s="609"/>
      <c r="DN15" s="609"/>
      <c r="DO15" s="609"/>
      <c r="DP15" s="610"/>
      <c r="DQ15" s="614">
        <v>599668</v>
      </c>
      <c r="DR15" s="609"/>
      <c r="DS15" s="609"/>
      <c r="DT15" s="609"/>
      <c r="DU15" s="609"/>
      <c r="DV15" s="609"/>
      <c r="DW15" s="609"/>
      <c r="DX15" s="609"/>
      <c r="DY15" s="609"/>
      <c r="DZ15" s="609"/>
      <c r="EA15" s="609"/>
      <c r="EB15" s="609"/>
      <c r="EC15" s="645"/>
    </row>
    <row r="16" spans="2:143" ht="11.25" customHeight="1" x14ac:dyDescent="0.15">
      <c r="B16" s="605" t="s">
        <v>263</v>
      </c>
      <c r="C16" s="606"/>
      <c r="D16" s="606"/>
      <c r="E16" s="606"/>
      <c r="F16" s="606"/>
      <c r="G16" s="606"/>
      <c r="H16" s="606"/>
      <c r="I16" s="606"/>
      <c r="J16" s="606"/>
      <c r="K16" s="606"/>
      <c r="L16" s="606"/>
      <c r="M16" s="606"/>
      <c r="N16" s="606"/>
      <c r="O16" s="606"/>
      <c r="P16" s="606"/>
      <c r="Q16" s="607"/>
      <c r="R16" s="608">
        <v>4516</v>
      </c>
      <c r="S16" s="609"/>
      <c r="T16" s="609"/>
      <c r="U16" s="609"/>
      <c r="V16" s="609"/>
      <c r="W16" s="609"/>
      <c r="X16" s="609"/>
      <c r="Y16" s="610"/>
      <c r="Z16" s="646">
        <v>0</v>
      </c>
      <c r="AA16" s="646"/>
      <c r="AB16" s="646"/>
      <c r="AC16" s="646"/>
      <c r="AD16" s="647">
        <v>4516</v>
      </c>
      <c r="AE16" s="647"/>
      <c r="AF16" s="647"/>
      <c r="AG16" s="647"/>
      <c r="AH16" s="647"/>
      <c r="AI16" s="647"/>
      <c r="AJ16" s="647"/>
      <c r="AK16" s="647"/>
      <c r="AL16" s="611">
        <v>0.1</v>
      </c>
      <c r="AM16" s="612"/>
      <c r="AN16" s="612"/>
      <c r="AO16" s="648"/>
      <c r="AP16" s="605" t="s">
        <v>264</v>
      </c>
      <c r="AQ16" s="606"/>
      <c r="AR16" s="606"/>
      <c r="AS16" s="606"/>
      <c r="AT16" s="606"/>
      <c r="AU16" s="606"/>
      <c r="AV16" s="606"/>
      <c r="AW16" s="606"/>
      <c r="AX16" s="606"/>
      <c r="AY16" s="606"/>
      <c r="AZ16" s="606"/>
      <c r="BA16" s="606"/>
      <c r="BB16" s="606"/>
      <c r="BC16" s="606"/>
      <c r="BD16" s="606"/>
      <c r="BE16" s="606"/>
      <c r="BF16" s="607"/>
      <c r="BG16" s="608" t="s">
        <v>130</v>
      </c>
      <c r="BH16" s="609"/>
      <c r="BI16" s="609"/>
      <c r="BJ16" s="609"/>
      <c r="BK16" s="609"/>
      <c r="BL16" s="609"/>
      <c r="BM16" s="609"/>
      <c r="BN16" s="610"/>
      <c r="BO16" s="646" t="s">
        <v>234</v>
      </c>
      <c r="BP16" s="646"/>
      <c r="BQ16" s="646"/>
      <c r="BR16" s="646"/>
      <c r="BS16" s="647" t="s">
        <v>234</v>
      </c>
      <c r="BT16" s="647"/>
      <c r="BU16" s="647"/>
      <c r="BV16" s="647"/>
      <c r="BW16" s="647"/>
      <c r="BX16" s="647"/>
      <c r="BY16" s="647"/>
      <c r="BZ16" s="647"/>
      <c r="CA16" s="647"/>
      <c r="CB16" s="682"/>
      <c r="CD16" s="605" t="s">
        <v>265</v>
      </c>
      <c r="CE16" s="606"/>
      <c r="CF16" s="606"/>
      <c r="CG16" s="606"/>
      <c r="CH16" s="606"/>
      <c r="CI16" s="606"/>
      <c r="CJ16" s="606"/>
      <c r="CK16" s="606"/>
      <c r="CL16" s="606"/>
      <c r="CM16" s="606"/>
      <c r="CN16" s="606"/>
      <c r="CO16" s="606"/>
      <c r="CP16" s="606"/>
      <c r="CQ16" s="607"/>
      <c r="CR16" s="608">
        <v>100184</v>
      </c>
      <c r="CS16" s="609"/>
      <c r="CT16" s="609"/>
      <c r="CU16" s="609"/>
      <c r="CV16" s="609"/>
      <c r="CW16" s="609"/>
      <c r="CX16" s="609"/>
      <c r="CY16" s="610"/>
      <c r="CZ16" s="646">
        <v>1</v>
      </c>
      <c r="DA16" s="646"/>
      <c r="DB16" s="646"/>
      <c r="DC16" s="646"/>
      <c r="DD16" s="614" t="s">
        <v>130</v>
      </c>
      <c r="DE16" s="609"/>
      <c r="DF16" s="609"/>
      <c r="DG16" s="609"/>
      <c r="DH16" s="609"/>
      <c r="DI16" s="609"/>
      <c r="DJ16" s="609"/>
      <c r="DK16" s="609"/>
      <c r="DL16" s="609"/>
      <c r="DM16" s="609"/>
      <c r="DN16" s="609"/>
      <c r="DO16" s="609"/>
      <c r="DP16" s="610"/>
      <c r="DQ16" s="614">
        <v>25003</v>
      </c>
      <c r="DR16" s="609"/>
      <c r="DS16" s="609"/>
      <c r="DT16" s="609"/>
      <c r="DU16" s="609"/>
      <c r="DV16" s="609"/>
      <c r="DW16" s="609"/>
      <c r="DX16" s="609"/>
      <c r="DY16" s="609"/>
      <c r="DZ16" s="609"/>
      <c r="EA16" s="609"/>
      <c r="EB16" s="609"/>
      <c r="EC16" s="645"/>
    </row>
    <row r="17" spans="2:133" ht="11.25" customHeight="1" x14ac:dyDescent="0.15">
      <c r="B17" s="605" t="s">
        <v>266</v>
      </c>
      <c r="C17" s="606"/>
      <c r="D17" s="606"/>
      <c r="E17" s="606"/>
      <c r="F17" s="606"/>
      <c r="G17" s="606"/>
      <c r="H17" s="606"/>
      <c r="I17" s="606"/>
      <c r="J17" s="606"/>
      <c r="K17" s="606"/>
      <c r="L17" s="606"/>
      <c r="M17" s="606"/>
      <c r="N17" s="606"/>
      <c r="O17" s="606"/>
      <c r="P17" s="606"/>
      <c r="Q17" s="607"/>
      <c r="R17" s="608">
        <v>11993</v>
      </c>
      <c r="S17" s="609"/>
      <c r="T17" s="609"/>
      <c r="U17" s="609"/>
      <c r="V17" s="609"/>
      <c r="W17" s="609"/>
      <c r="X17" s="609"/>
      <c r="Y17" s="610"/>
      <c r="Z17" s="646">
        <v>0.1</v>
      </c>
      <c r="AA17" s="646"/>
      <c r="AB17" s="646"/>
      <c r="AC17" s="646"/>
      <c r="AD17" s="647">
        <v>11993</v>
      </c>
      <c r="AE17" s="647"/>
      <c r="AF17" s="647"/>
      <c r="AG17" s="647"/>
      <c r="AH17" s="647"/>
      <c r="AI17" s="647"/>
      <c r="AJ17" s="647"/>
      <c r="AK17" s="647"/>
      <c r="AL17" s="611">
        <v>0.2</v>
      </c>
      <c r="AM17" s="612"/>
      <c r="AN17" s="612"/>
      <c r="AO17" s="648"/>
      <c r="AP17" s="605" t="s">
        <v>267</v>
      </c>
      <c r="AQ17" s="606"/>
      <c r="AR17" s="606"/>
      <c r="AS17" s="606"/>
      <c r="AT17" s="606"/>
      <c r="AU17" s="606"/>
      <c r="AV17" s="606"/>
      <c r="AW17" s="606"/>
      <c r="AX17" s="606"/>
      <c r="AY17" s="606"/>
      <c r="AZ17" s="606"/>
      <c r="BA17" s="606"/>
      <c r="BB17" s="606"/>
      <c r="BC17" s="606"/>
      <c r="BD17" s="606"/>
      <c r="BE17" s="606"/>
      <c r="BF17" s="607"/>
      <c r="BG17" s="608" t="s">
        <v>234</v>
      </c>
      <c r="BH17" s="609"/>
      <c r="BI17" s="609"/>
      <c r="BJ17" s="609"/>
      <c r="BK17" s="609"/>
      <c r="BL17" s="609"/>
      <c r="BM17" s="609"/>
      <c r="BN17" s="610"/>
      <c r="BO17" s="646" t="s">
        <v>130</v>
      </c>
      <c r="BP17" s="646"/>
      <c r="BQ17" s="646"/>
      <c r="BR17" s="646"/>
      <c r="BS17" s="647" t="s">
        <v>234</v>
      </c>
      <c r="BT17" s="647"/>
      <c r="BU17" s="647"/>
      <c r="BV17" s="647"/>
      <c r="BW17" s="647"/>
      <c r="BX17" s="647"/>
      <c r="BY17" s="647"/>
      <c r="BZ17" s="647"/>
      <c r="CA17" s="647"/>
      <c r="CB17" s="682"/>
      <c r="CD17" s="605" t="s">
        <v>268</v>
      </c>
      <c r="CE17" s="606"/>
      <c r="CF17" s="606"/>
      <c r="CG17" s="606"/>
      <c r="CH17" s="606"/>
      <c r="CI17" s="606"/>
      <c r="CJ17" s="606"/>
      <c r="CK17" s="606"/>
      <c r="CL17" s="606"/>
      <c r="CM17" s="606"/>
      <c r="CN17" s="606"/>
      <c r="CO17" s="606"/>
      <c r="CP17" s="606"/>
      <c r="CQ17" s="607"/>
      <c r="CR17" s="608">
        <v>1893248</v>
      </c>
      <c r="CS17" s="609"/>
      <c r="CT17" s="609"/>
      <c r="CU17" s="609"/>
      <c r="CV17" s="609"/>
      <c r="CW17" s="609"/>
      <c r="CX17" s="609"/>
      <c r="CY17" s="610"/>
      <c r="CZ17" s="646">
        <v>18.899999999999999</v>
      </c>
      <c r="DA17" s="646"/>
      <c r="DB17" s="646"/>
      <c r="DC17" s="646"/>
      <c r="DD17" s="614" t="s">
        <v>234</v>
      </c>
      <c r="DE17" s="609"/>
      <c r="DF17" s="609"/>
      <c r="DG17" s="609"/>
      <c r="DH17" s="609"/>
      <c r="DI17" s="609"/>
      <c r="DJ17" s="609"/>
      <c r="DK17" s="609"/>
      <c r="DL17" s="609"/>
      <c r="DM17" s="609"/>
      <c r="DN17" s="609"/>
      <c r="DO17" s="609"/>
      <c r="DP17" s="610"/>
      <c r="DQ17" s="614">
        <v>1884472</v>
      </c>
      <c r="DR17" s="609"/>
      <c r="DS17" s="609"/>
      <c r="DT17" s="609"/>
      <c r="DU17" s="609"/>
      <c r="DV17" s="609"/>
      <c r="DW17" s="609"/>
      <c r="DX17" s="609"/>
      <c r="DY17" s="609"/>
      <c r="DZ17" s="609"/>
      <c r="EA17" s="609"/>
      <c r="EB17" s="609"/>
      <c r="EC17" s="645"/>
    </row>
    <row r="18" spans="2:133" ht="11.25" customHeight="1" x14ac:dyDescent="0.15">
      <c r="B18" s="605" t="s">
        <v>269</v>
      </c>
      <c r="C18" s="606"/>
      <c r="D18" s="606"/>
      <c r="E18" s="606"/>
      <c r="F18" s="606"/>
      <c r="G18" s="606"/>
      <c r="H18" s="606"/>
      <c r="I18" s="606"/>
      <c r="J18" s="606"/>
      <c r="K18" s="606"/>
      <c r="L18" s="606"/>
      <c r="M18" s="606"/>
      <c r="N18" s="606"/>
      <c r="O18" s="606"/>
      <c r="P18" s="606"/>
      <c r="Q18" s="607"/>
      <c r="R18" s="608">
        <v>3862</v>
      </c>
      <c r="S18" s="609"/>
      <c r="T18" s="609"/>
      <c r="U18" s="609"/>
      <c r="V18" s="609"/>
      <c r="W18" s="609"/>
      <c r="X18" s="609"/>
      <c r="Y18" s="610"/>
      <c r="Z18" s="646">
        <v>0</v>
      </c>
      <c r="AA18" s="646"/>
      <c r="AB18" s="646"/>
      <c r="AC18" s="646"/>
      <c r="AD18" s="647">
        <v>3862</v>
      </c>
      <c r="AE18" s="647"/>
      <c r="AF18" s="647"/>
      <c r="AG18" s="647"/>
      <c r="AH18" s="647"/>
      <c r="AI18" s="647"/>
      <c r="AJ18" s="647"/>
      <c r="AK18" s="647"/>
      <c r="AL18" s="611">
        <v>0.1</v>
      </c>
      <c r="AM18" s="612"/>
      <c r="AN18" s="612"/>
      <c r="AO18" s="648"/>
      <c r="AP18" s="605" t="s">
        <v>270</v>
      </c>
      <c r="AQ18" s="606"/>
      <c r="AR18" s="606"/>
      <c r="AS18" s="606"/>
      <c r="AT18" s="606"/>
      <c r="AU18" s="606"/>
      <c r="AV18" s="606"/>
      <c r="AW18" s="606"/>
      <c r="AX18" s="606"/>
      <c r="AY18" s="606"/>
      <c r="AZ18" s="606"/>
      <c r="BA18" s="606"/>
      <c r="BB18" s="606"/>
      <c r="BC18" s="606"/>
      <c r="BD18" s="606"/>
      <c r="BE18" s="606"/>
      <c r="BF18" s="607"/>
      <c r="BG18" s="608" t="s">
        <v>130</v>
      </c>
      <c r="BH18" s="609"/>
      <c r="BI18" s="609"/>
      <c r="BJ18" s="609"/>
      <c r="BK18" s="609"/>
      <c r="BL18" s="609"/>
      <c r="BM18" s="609"/>
      <c r="BN18" s="610"/>
      <c r="BO18" s="646" t="s">
        <v>234</v>
      </c>
      <c r="BP18" s="646"/>
      <c r="BQ18" s="646"/>
      <c r="BR18" s="646"/>
      <c r="BS18" s="647" t="s">
        <v>234</v>
      </c>
      <c r="BT18" s="647"/>
      <c r="BU18" s="647"/>
      <c r="BV18" s="647"/>
      <c r="BW18" s="647"/>
      <c r="BX18" s="647"/>
      <c r="BY18" s="647"/>
      <c r="BZ18" s="647"/>
      <c r="CA18" s="647"/>
      <c r="CB18" s="682"/>
      <c r="CD18" s="605" t="s">
        <v>271</v>
      </c>
      <c r="CE18" s="606"/>
      <c r="CF18" s="606"/>
      <c r="CG18" s="606"/>
      <c r="CH18" s="606"/>
      <c r="CI18" s="606"/>
      <c r="CJ18" s="606"/>
      <c r="CK18" s="606"/>
      <c r="CL18" s="606"/>
      <c r="CM18" s="606"/>
      <c r="CN18" s="606"/>
      <c r="CO18" s="606"/>
      <c r="CP18" s="606"/>
      <c r="CQ18" s="607"/>
      <c r="CR18" s="608" t="s">
        <v>234</v>
      </c>
      <c r="CS18" s="609"/>
      <c r="CT18" s="609"/>
      <c r="CU18" s="609"/>
      <c r="CV18" s="609"/>
      <c r="CW18" s="609"/>
      <c r="CX18" s="609"/>
      <c r="CY18" s="610"/>
      <c r="CZ18" s="646" t="s">
        <v>234</v>
      </c>
      <c r="DA18" s="646"/>
      <c r="DB18" s="646"/>
      <c r="DC18" s="646"/>
      <c r="DD18" s="614" t="s">
        <v>130</v>
      </c>
      <c r="DE18" s="609"/>
      <c r="DF18" s="609"/>
      <c r="DG18" s="609"/>
      <c r="DH18" s="609"/>
      <c r="DI18" s="609"/>
      <c r="DJ18" s="609"/>
      <c r="DK18" s="609"/>
      <c r="DL18" s="609"/>
      <c r="DM18" s="609"/>
      <c r="DN18" s="609"/>
      <c r="DO18" s="609"/>
      <c r="DP18" s="610"/>
      <c r="DQ18" s="614" t="s">
        <v>234</v>
      </c>
      <c r="DR18" s="609"/>
      <c r="DS18" s="609"/>
      <c r="DT18" s="609"/>
      <c r="DU18" s="609"/>
      <c r="DV18" s="609"/>
      <c r="DW18" s="609"/>
      <c r="DX18" s="609"/>
      <c r="DY18" s="609"/>
      <c r="DZ18" s="609"/>
      <c r="EA18" s="609"/>
      <c r="EB18" s="609"/>
      <c r="EC18" s="645"/>
    </row>
    <row r="19" spans="2:133" ht="11.25" customHeight="1" x14ac:dyDescent="0.15">
      <c r="B19" s="605" t="s">
        <v>272</v>
      </c>
      <c r="C19" s="606"/>
      <c r="D19" s="606"/>
      <c r="E19" s="606"/>
      <c r="F19" s="606"/>
      <c r="G19" s="606"/>
      <c r="H19" s="606"/>
      <c r="I19" s="606"/>
      <c r="J19" s="606"/>
      <c r="K19" s="606"/>
      <c r="L19" s="606"/>
      <c r="M19" s="606"/>
      <c r="N19" s="606"/>
      <c r="O19" s="606"/>
      <c r="P19" s="606"/>
      <c r="Q19" s="607"/>
      <c r="R19" s="608">
        <v>3730</v>
      </c>
      <c r="S19" s="609"/>
      <c r="T19" s="609"/>
      <c r="U19" s="609"/>
      <c r="V19" s="609"/>
      <c r="W19" s="609"/>
      <c r="X19" s="609"/>
      <c r="Y19" s="610"/>
      <c r="Z19" s="646">
        <v>0</v>
      </c>
      <c r="AA19" s="646"/>
      <c r="AB19" s="646"/>
      <c r="AC19" s="646"/>
      <c r="AD19" s="647">
        <v>3730</v>
      </c>
      <c r="AE19" s="647"/>
      <c r="AF19" s="647"/>
      <c r="AG19" s="647"/>
      <c r="AH19" s="647"/>
      <c r="AI19" s="647"/>
      <c r="AJ19" s="647"/>
      <c r="AK19" s="647"/>
      <c r="AL19" s="611">
        <v>0.1</v>
      </c>
      <c r="AM19" s="612"/>
      <c r="AN19" s="612"/>
      <c r="AO19" s="648"/>
      <c r="AP19" s="605" t="s">
        <v>273</v>
      </c>
      <c r="AQ19" s="606"/>
      <c r="AR19" s="606"/>
      <c r="AS19" s="606"/>
      <c r="AT19" s="606"/>
      <c r="AU19" s="606"/>
      <c r="AV19" s="606"/>
      <c r="AW19" s="606"/>
      <c r="AX19" s="606"/>
      <c r="AY19" s="606"/>
      <c r="AZ19" s="606"/>
      <c r="BA19" s="606"/>
      <c r="BB19" s="606"/>
      <c r="BC19" s="606"/>
      <c r="BD19" s="606"/>
      <c r="BE19" s="606"/>
      <c r="BF19" s="607"/>
      <c r="BG19" s="608" t="s">
        <v>234</v>
      </c>
      <c r="BH19" s="609"/>
      <c r="BI19" s="609"/>
      <c r="BJ19" s="609"/>
      <c r="BK19" s="609"/>
      <c r="BL19" s="609"/>
      <c r="BM19" s="609"/>
      <c r="BN19" s="610"/>
      <c r="BO19" s="646" t="s">
        <v>130</v>
      </c>
      <c r="BP19" s="646"/>
      <c r="BQ19" s="646"/>
      <c r="BR19" s="646"/>
      <c r="BS19" s="647" t="s">
        <v>234</v>
      </c>
      <c r="BT19" s="647"/>
      <c r="BU19" s="647"/>
      <c r="BV19" s="647"/>
      <c r="BW19" s="647"/>
      <c r="BX19" s="647"/>
      <c r="BY19" s="647"/>
      <c r="BZ19" s="647"/>
      <c r="CA19" s="647"/>
      <c r="CB19" s="682"/>
      <c r="CD19" s="605" t="s">
        <v>274</v>
      </c>
      <c r="CE19" s="606"/>
      <c r="CF19" s="606"/>
      <c r="CG19" s="606"/>
      <c r="CH19" s="606"/>
      <c r="CI19" s="606"/>
      <c r="CJ19" s="606"/>
      <c r="CK19" s="606"/>
      <c r="CL19" s="606"/>
      <c r="CM19" s="606"/>
      <c r="CN19" s="606"/>
      <c r="CO19" s="606"/>
      <c r="CP19" s="606"/>
      <c r="CQ19" s="607"/>
      <c r="CR19" s="608" t="s">
        <v>234</v>
      </c>
      <c r="CS19" s="609"/>
      <c r="CT19" s="609"/>
      <c r="CU19" s="609"/>
      <c r="CV19" s="609"/>
      <c r="CW19" s="609"/>
      <c r="CX19" s="609"/>
      <c r="CY19" s="610"/>
      <c r="CZ19" s="646" t="s">
        <v>234</v>
      </c>
      <c r="DA19" s="646"/>
      <c r="DB19" s="646"/>
      <c r="DC19" s="646"/>
      <c r="DD19" s="614" t="s">
        <v>130</v>
      </c>
      <c r="DE19" s="609"/>
      <c r="DF19" s="609"/>
      <c r="DG19" s="609"/>
      <c r="DH19" s="609"/>
      <c r="DI19" s="609"/>
      <c r="DJ19" s="609"/>
      <c r="DK19" s="609"/>
      <c r="DL19" s="609"/>
      <c r="DM19" s="609"/>
      <c r="DN19" s="609"/>
      <c r="DO19" s="609"/>
      <c r="DP19" s="610"/>
      <c r="DQ19" s="614" t="s">
        <v>130</v>
      </c>
      <c r="DR19" s="609"/>
      <c r="DS19" s="609"/>
      <c r="DT19" s="609"/>
      <c r="DU19" s="609"/>
      <c r="DV19" s="609"/>
      <c r="DW19" s="609"/>
      <c r="DX19" s="609"/>
      <c r="DY19" s="609"/>
      <c r="DZ19" s="609"/>
      <c r="EA19" s="609"/>
      <c r="EB19" s="609"/>
      <c r="EC19" s="645"/>
    </row>
    <row r="20" spans="2:133" ht="11.25" customHeight="1" x14ac:dyDescent="0.15">
      <c r="B20" s="683" t="s">
        <v>275</v>
      </c>
      <c r="C20" s="684"/>
      <c r="D20" s="684"/>
      <c r="E20" s="684"/>
      <c r="F20" s="684"/>
      <c r="G20" s="684"/>
      <c r="H20" s="684"/>
      <c r="I20" s="684"/>
      <c r="J20" s="684"/>
      <c r="K20" s="684"/>
      <c r="L20" s="684"/>
      <c r="M20" s="684"/>
      <c r="N20" s="684"/>
      <c r="O20" s="684"/>
      <c r="P20" s="684"/>
      <c r="Q20" s="685"/>
      <c r="R20" s="608">
        <v>132</v>
      </c>
      <c r="S20" s="609"/>
      <c r="T20" s="609"/>
      <c r="U20" s="609"/>
      <c r="V20" s="609"/>
      <c r="W20" s="609"/>
      <c r="X20" s="609"/>
      <c r="Y20" s="610"/>
      <c r="Z20" s="646">
        <v>0</v>
      </c>
      <c r="AA20" s="646"/>
      <c r="AB20" s="646"/>
      <c r="AC20" s="646"/>
      <c r="AD20" s="647">
        <v>132</v>
      </c>
      <c r="AE20" s="647"/>
      <c r="AF20" s="647"/>
      <c r="AG20" s="647"/>
      <c r="AH20" s="647"/>
      <c r="AI20" s="647"/>
      <c r="AJ20" s="647"/>
      <c r="AK20" s="647"/>
      <c r="AL20" s="611">
        <v>0</v>
      </c>
      <c r="AM20" s="612"/>
      <c r="AN20" s="612"/>
      <c r="AO20" s="648"/>
      <c r="AP20" s="605" t="s">
        <v>276</v>
      </c>
      <c r="AQ20" s="606"/>
      <c r="AR20" s="606"/>
      <c r="AS20" s="606"/>
      <c r="AT20" s="606"/>
      <c r="AU20" s="606"/>
      <c r="AV20" s="606"/>
      <c r="AW20" s="606"/>
      <c r="AX20" s="606"/>
      <c r="AY20" s="606"/>
      <c r="AZ20" s="606"/>
      <c r="BA20" s="606"/>
      <c r="BB20" s="606"/>
      <c r="BC20" s="606"/>
      <c r="BD20" s="606"/>
      <c r="BE20" s="606"/>
      <c r="BF20" s="607"/>
      <c r="BG20" s="608" t="s">
        <v>130</v>
      </c>
      <c r="BH20" s="609"/>
      <c r="BI20" s="609"/>
      <c r="BJ20" s="609"/>
      <c r="BK20" s="609"/>
      <c r="BL20" s="609"/>
      <c r="BM20" s="609"/>
      <c r="BN20" s="610"/>
      <c r="BO20" s="646" t="s">
        <v>234</v>
      </c>
      <c r="BP20" s="646"/>
      <c r="BQ20" s="646"/>
      <c r="BR20" s="646"/>
      <c r="BS20" s="647" t="s">
        <v>130</v>
      </c>
      <c r="BT20" s="647"/>
      <c r="BU20" s="647"/>
      <c r="BV20" s="647"/>
      <c r="BW20" s="647"/>
      <c r="BX20" s="647"/>
      <c r="BY20" s="647"/>
      <c r="BZ20" s="647"/>
      <c r="CA20" s="647"/>
      <c r="CB20" s="682"/>
      <c r="CD20" s="605" t="s">
        <v>277</v>
      </c>
      <c r="CE20" s="606"/>
      <c r="CF20" s="606"/>
      <c r="CG20" s="606"/>
      <c r="CH20" s="606"/>
      <c r="CI20" s="606"/>
      <c r="CJ20" s="606"/>
      <c r="CK20" s="606"/>
      <c r="CL20" s="606"/>
      <c r="CM20" s="606"/>
      <c r="CN20" s="606"/>
      <c r="CO20" s="606"/>
      <c r="CP20" s="606"/>
      <c r="CQ20" s="607"/>
      <c r="CR20" s="608">
        <v>9996454</v>
      </c>
      <c r="CS20" s="609"/>
      <c r="CT20" s="609"/>
      <c r="CU20" s="609"/>
      <c r="CV20" s="609"/>
      <c r="CW20" s="609"/>
      <c r="CX20" s="609"/>
      <c r="CY20" s="610"/>
      <c r="CZ20" s="646">
        <v>100</v>
      </c>
      <c r="DA20" s="646"/>
      <c r="DB20" s="646"/>
      <c r="DC20" s="646"/>
      <c r="DD20" s="614">
        <v>1219303</v>
      </c>
      <c r="DE20" s="609"/>
      <c r="DF20" s="609"/>
      <c r="DG20" s="609"/>
      <c r="DH20" s="609"/>
      <c r="DI20" s="609"/>
      <c r="DJ20" s="609"/>
      <c r="DK20" s="609"/>
      <c r="DL20" s="609"/>
      <c r="DM20" s="609"/>
      <c r="DN20" s="609"/>
      <c r="DO20" s="609"/>
      <c r="DP20" s="610"/>
      <c r="DQ20" s="614">
        <v>7540725</v>
      </c>
      <c r="DR20" s="609"/>
      <c r="DS20" s="609"/>
      <c r="DT20" s="609"/>
      <c r="DU20" s="609"/>
      <c r="DV20" s="609"/>
      <c r="DW20" s="609"/>
      <c r="DX20" s="609"/>
      <c r="DY20" s="609"/>
      <c r="DZ20" s="609"/>
      <c r="EA20" s="609"/>
      <c r="EB20" s="609"/>
      <c r="EC20" s="645"/>
    </row>
    <row r="21" spans="2:133" ht="11.25" customHeight="1" x14ac:dyDescent="0.15">
      <c r="B21" s="605" t="s">
        <v>278</v>
      </c>
      <c r="C21" s="606"/>
      <c r="D21" s="606"/>
      <c r="E21" s="606"/>
      <c r="F21" s="606"/>
      <c r="G21" s="606"/>
      <c r="H21" s="606"/>
      <c r="I21" s="606"/>
      <c r="J21" s="606"/>
      <c r="K21" s="606"/>
      <c r="L21" s="606"/>
      <c r="M21" s="606"/>
      <c r="N21" s="606"/>
      <c r="O21" s="606"/>
      <c r="P21" s="606"/>
      <c r="Q21" s="607"/>
      <c r="R21" s="608">
        <v>5827885</v>
      </c>
      <c r="S21" s="609"/>
      <c r="T21" s="609"/>
      <c r="U21" s="609"/>
      <c r="V21" s="609"/>
      <c r="W21" s="609"/>
      <c r="X21" s="609"/>
      <c r="Y21" s="610"/>
      <c r="Z21" s="646">
        <v>54.6</v>
      </c>
      <c r="AA21" s="646"/>
      <c r="AB21" s="646"/>
      <c r="AC21" s="646"/>
      <c r="AD21" s="647">
        <v>5092632</v>
      </c>
      <c r="AE21" s="647"/>
      <c r="AF21" s="647"/>
      <c r="AG21" s="647"/>
      <c r="AH21" s="647"/>
      <c r="AI21" s="647"/>
      <c r="AJ21" s="647"/>
      <c r="AK21" s="647"/>
      <c r="AL21" s="611">
        <v>81.3</v>
      </c>
      <c r="AM21" s="612"/>
      <c r="AN21" s="612"/>
      <c r="AO21" s="648"/>
      <c r="AP21" s="605" t="s">
        <v>279</v>
      </c>
      <c r="AQ21" s="686"/>
      <c r="AR21" s="686"/>
      <c r="AS21" s="686"/>
      <c r="AT21" s="686"/>
      <c r="AU21" s="686"/>
      <c r="AV21" s="686"/>
      <c r="AW21" s="686"/>
      <c r="AX21" s="686"/>
      <c r="AY21" s="686"/>
      <c r="AZ21" s="686"/>
      <c r="BA21" s="686"/>
      <c r="BB21" s="686"/>
      <c r="BC21" s="686"/>
      <c r="BD21" s="686"/>
      <c r="BE21" s="686"/>
      <c r="BF21" s="687"/>
      <c r="BG21" s="608" t="s">
        <v>234</v>
      </c>
      <c r="BH21" s="609"/>
      <c r="BI21" s="609"/>
      <c r="BJ21" s="609"/>
      <c r="BK21" s="609"/>
      <c r="BL21" s="609"/>
      <c r="BM21" s="609"/>
      <c r="BN21" s="610"/>
      <c r="BO21" s="646" t="s">
        <v>130</v>
      </c>
      <c r="BP21" s="646"/>
      <c r="BQ21" s="646"/>
      <c r="BR21" s="646"/>
      <c r="BS21" s="647" t="s">
        <v>234</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280</v>
      </c>
      <c r="C22" s="606"/>
      <c r="D22" s="606"/>
      <c r="E22" s="606"/>
      <c r="F22" s="606"/>
      <c r="G22" s="606"/>
      <c r="H22" s="606"/>
      <c r="I22" s="606"/>
      <c r="J22" s="606"/>
      <c r="K22" s="606"/>
      <c r="L22" s="606"/>
      <c r="M22" s="606"/>
      <c r="N22" s="606"/>
      <c r="O22" s="606"/>
      <c r="P22" s="606"/>
      <c r="Q22" s="607"/>
      <c r="R22" s="608">
        <v>5092632</v>
      </c>
      <c r="S22" s="609"/>
      <c r="T22" s="609"/>
      <c r="U22" s="609"/>
      <c r="V22" s="609"/>
      <c r="W22" s="609"/>
      <c r="X22" s="609"/>
      <c r="Y22" s="610"/>
      <c r="Z22" s="646">
        <v>47.7</v>
      </c>
      <c r="AA22" s="646"/>
      <c r="AB22" s="646"/>
      <c r="AC22" s="646"/>
      <c r="AD22" s="647">
        <v>5092632</v>
      </c>
      <c r="AE22" s="647"/>
      <c r="AF22" s="647"/>
      <c r="AG22" s="647"/>
      <c r="AH22" s="647"/>
      <c r="AI22" s="647"/>
      <c r="AJ22" s="647"/>
      <c r="AK22" s="647"/>
      <c r="AL22" s="611">
        <v>81.3</v>
      </c>
      <c r="AM22" s="612"/>
      <c r="AN22" s="612"/>
      <c r="AO22" s="648"/>
      <c r="AP22" s="605" t="s">
        <v>281</v>
      </c>
      <c r="AQ22" s="686"/>
      <c r="AR22" s="686"/>
      <c r="AS22" s="686"/>
      <c r="AT22" s="686"/>
      <c r="AU22" s="686"/>
      <c r="AV22" s="686"/>
      <c r="AW22" s="686"/>
      <c r="AX22" s="686"/>
      <c r="AY22" s="686"/>
      <c r="AZ22" s="686"/>
      <c r="BA22" s="686"/>
      <c r="BB22" s="686"/>
      <c r="BC22" s="686"/>
      <c r="BD22" s="686"/>
      <c r="BE22" s="686"/>
      <c r="BF22" s="687"/>
      <c r="BG22" s="608" t="s">
        <v>234</v>
      </c>
      <c r="BH22" s="609"/>
      <c r="BI22" s="609"/>
      <c r="BJ22" s="609"/>
      <c r="BK22" s="609"/>
      <c r="BL22" s="609"/>
      <c r="BM22" s="609"/>
      <c r="BN22" s="610"/>
      <c r="BO22" s="646" t="s">
        <v>130</v>
      </c>
      <c r="BP22" s="646"/>
      <c r="BQ22" s="646"/>
      <c r="BR22" s="646"/>
      <c r="BS22" s="647" t="s">
        <v>234</v>
      </c>
      <c r="BT22" s="647"/>
      <c r="BU22" s="647"/>
      <c r="BV22" s="647"/>
      <c r="BW22" s="647"/>
      <c r="BX22" s="647"/>
      <c r="BY22" s="647"/>
      <c r="BZ22" s="647"/>
      <c r="CA22" s="647"/>
      <c r="CB22" s="682"/>
      <c r="CD22" s="666" t="s">
        <v>282</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283</v>
      </c>
      <c r="C23" s="606"/>
      <c r="D23" s="606"/>
      <c r="E23" s="606"/>
      <c r="F23" s="606"/>
      <c r="G23" s="606"/>
      <c r="H23" s="606"/>
      <c r="I23" s="606"/>
      <c r="J23" s="606"/>
      <c r="K23" s="606"/>
      <c r="L23" s="606"/>
      <c r="M23" s="606"/>
      <c r="N23" s="606"/>
      <c r="O23" s="606"/>
      <c r="P23" s="606"/>
      <c r="Q23" s="607"/>
      <c r="R23" s="608">
        <v>658360</v>
      </c>
      <c r="S23" s="609"/>
      <c r="T23" s="609"/>
      <c r="U23" s="609"/>
      <c r="V23" s="609"/>
      <c r="W23" s="609"/>
      <c r="X23" s="609"/>
      <c r="Y23" s="610"/>
      <c r="Z23" s="646">
        <v>6.2</v>
      </c>
      <c r="AA23" s="646"/>
      <c r="AB23" s="646"/>
      <c r="AC23" s="646"/>
      <c r="AD23" s="647" t="s">
        <v>130</v>
      </c>
      <c r="AE23" s="647"/>
      <c r="AF23" s="647"/>
      <c r="AG23" s="647"/>
      <c r="AH23" s="647"/>
      <c r="AI23" s="647"/>
      <c r="AJ23" s="647"/>
      <c r="AK23" s="647"/>
      <c r="AL23" s="611" t="s">
        <v>234</v>
      </c>
      <c r="AM23" s="612"/>
      <c r="AN23" s="612"/>
      <c r="AO23" s="648"/>
      <c r="AP23" s="605" t="s">
        <v>284</v>
      </c>
      <c r="AQ23" s="686"/>
      <c r="AR23" s="686"/>
      <c r="AS23" s="686"/>
      <c r="AT23" s="686"/>
      <c r="AU23" s="686"/>
      <c r="AV23" s="686"/>
      <c r="AW23" s="686"/>
      <c r="AX23" s="686"/>
      <c r="AY23" s="686"/>
      <c r="AZ23" s="686"/>
      <c r="BA23" s="686"/>
      <c r="BB23" s="686"/>
      <c r="BC23" s="686"/>
      <c r="BD23" s="686"/>
      <c r="BE23" s="686"/>
      <c r="BF23" s="687"/>
      <c r="BG23" s="608" t="s">
        <v>130</v>
      </c>
      <c r="BH23" s="609"/>
      <c r="BI23" s="609"/>
      <c r="BJ23" s="609"/>
      <c r="BK23" s="609"/>
      <c r="BL23" s="609"/>
      <c r="BM23" s="609"/>
      <c r="BN23" s="610"/>
      <c r="BO23" s="646" t="s">
        <v>130</v>
      </c>
      <c r="BP23" s="646"/>
      <c r="BQ23" s="646"/>
      <c r="BR23" s="646"/>
      <c r="BS23" s="647" t="s">
        <v>130</v>
      </c>
      <c r="BT23" s="647"/>
      <c r="BU23" s="647"/>
      <c r="BV23" s="647"/>
      <c r="BW23" s="647"/>
      <c r="BX23" s="647"/>
      <c r="BY23" s="647"/>
      <c r="BZ23" s="647"/>
      <c r="CA23" s="647"/>
      <c r="CB23" s="682"/>
      <c r="CD23" s="666" t="s">
        <v>223</v>
      </c>
      <c r="CE23" s="667"/>
      <c r="CF23" s="667"/>
      <c r="CG23" s="667"/>
      <c r="CH23" s="667"/>
      <c r="CI23" s="667"/>
      <c r="CJ23" s="667"/>
      <c r="CK23" s="667"/>
      <c r="CL23" s="667"/>
      <c r="CM23" s="667"/>
      <c r="CN23" s="667"/>
      <c r="CO23" s="667"/>
      <c r="CP23" s="667"/>
      <c r="CQ23" s="668"/>
      <c r="CR23" s="666" t="s">
        <v>285</v>
      </c>
      <c r="CS23" s="667"/>
      <c r="CT23" s="667"/>
      <c r="CU23" s="667"/>
      <c r="CV23" s="667"/>
      <c r="CW23" s="667"/>
      <c r="CX23" s="667"/>
      <c r="CY23" s="668"/>
      <c r="CZ23" s="666" t="s">
        <v>286</v>
      </c>
      <c r="DA23" s="667"/>
      <c r="DB23" s="667"/>
      <c r="DC23" s="668"/>
      <c r="DD23" s="666" t="s">
        <v>287</v>
      </c>
      <c r="DE23" s="667"/>
      <c r="DF23" s="667"/>
      <c r="DG23" s="667"/>
      <c r="DH23" s="667"/>
      <c r="DI23" s="667"/>
      <c r="DJ23" s="667"/>
      <c r="DK23" s="668"/>
      <c r="DL23" s="698" t="s">
        <v>288</v>
      </c>
      <c r="DM23" s="699"/>
      <c r="DN23" s="699"/>
      <c r="DO23" s="699"/>
      <c r="DP23" s="699"/>
      <c r="DQ23" s="699"/>
      <c r="DR23" s="699"/>
      <c r="DS23" s="699"/>
      <c r="DT23" s="699"/>
      <c r="DU23" s="699"/>
      <c r="DV23" s="700"/>
      <c r="DW23" s="666" t="s">
        <v>289</v>
      </c>
      <c r="DX23" s="667"/>
      <c r="DY23" s="667"/>
      <c r="DZ23" s="667"/>
      <c r="EA23" s="667"/>
      <c r="EB23" s="667"/>
      <c r="EC23" s="668"/>
    </row>
    <row r="24" spans="2:133" ht="11.25" customHeight="1" x14ac:dyDescent="0.15">
      <c r="B24" s="605" t="s">
        <v>290</v>
      </c>
      <c r="C24" s="606"/>
      <c r="D24" s="606"/>
      <c r="E24" s="606"/>
      <c r="F24" s="606"/>
      <c r="G24" s="606"/>
      <c r="H24" s="606"/>
      <c r="I24" s="606"/>
      <c r="J24" s="606"/>
      <c r="K24" s="606"/>
      <c r="L24" s="606"/>
      <c r="M24" s="606"/>
      <c r="N24" s="606"/>
      <c r="O24" s="606"/>
      <c r="P24" s="606"/>
      <c r="Q24" s="607"/>
      <c r="R24" s="608">
        <v>76893</v>
      </c>
      <c r="S24" s="609"/>
      <c r="T24" s="609"/>
      <c r="U24" s="609"/>
      <c r="V24" s="609"/>
      <c r="W24" s="609"/>
      <c r="X24" s="609"/>
      <c r="Y24" s="610"/>
      <c r="Z24" s="646">
        <v>0.7</v>
      </c>
      <c r="AA24" s="646"/>
      <c r="AB24" s="646"/>
      <c r="AC24" s="646"/>
      <c r="AD24" s="647" t="s">
        <v>130</v>
      </c>
      <c r="AE24" s="647"/>
      <c r="AF24" s="647"/>
      <c r="AG24" s="647"/>
      <c r="AH24" s="647"/>
      <c r="AI24" s="647"/>
      <c r="AJ24" s="647"/>
      <c r="AK24" s="647"/>
      <c r="AL24" s="611" t="s">
        <v>234</v>
      </c>
      <c r="AM24" s="612"/>
      <c r="AN24" s="612"/>
      <c r="AO24" s="648"/>
      <c r="AP24" s="605" t="s">
        <v>291</v>
      </c>
      <c r="AQ24" s="686"/>
      <c r="AR24" s="686"/>
      <c r="AS24" s="686"/>
      <c r="AT24" s="686"/>
      <c r="AU24" s="686"/>
      <c r="AV24" s="686"/>
      <c r="AW24" s="686"/>
      <c r="AX24" s="686"/>
      <c r="AY24" s="686"/>
      <c r="AZ24" s="686"/>
      <c r="BA24" s="686"/>
      <c r="BB24" s="686"/>
      <c r="BC24" s="686"/>
      <c r="BD24" s="686"/>
      <c r="BE24" s="686"/>
      <c r="BF24" s="687"/>
      <c r="BG24" s="608" t="s">
        <v>130</v>
      </c>
      <c r="BH24" s="609"/>
      <c r="BI24" s="609"/>
      <c r="BJ24" s="609"/>
      <c r="BK24" s="609"/>
      <c r="BL24" s="609"/>
      <c r="BM24" s="609"/>
      <c r="BN24" s="610"/>
      <c r="BO24" s="646" t="s">
        <v>130</v>
      </c>
      <c r="BP24" s="646"/>
      <c r="BQ24" s="646"/>
      <c r="BR24" s="646"/>
      <c r="BS24" s="647" t="s">
        <v>130</v>
      </c>
      <c r="BT24" s="647"/>
      <c r="BU24" s="647"/>
      <c r="BV24" s="647"/>
      <c r="BW24" s="647"/>
      <c r="BX24" s="647"/>
      <c r="BY24" s="647"/>
      <c r="BZ24" s="647"/>
      <c r="CA24" s="647"/>
      <c r="CB24" s="682"/>
      <c r="CD24" s="663" t="s">
        <v>292</v>
      </c>
      <c r="CE24" s="664"/>
      <c r="CF24" s="664"/>
      <c r="CG24" s="664"/>
      <c r="CH24" s="664"/>
      <c r="CI24" s="664"/>
      <c r="CJ24" s="664"/>
      <c r="CK24" s="664"/>
      <c r="CL24" s="664"/>
      <c r="CM24" s="664"/>
      <c r="CN24" s="664"/>
      <c r="CO24" s="664"/>
      <c r="CP24" s="664"/>
      <c r="CQ24" s="665"/>
      <c r="CR24" s="660">
        <v>4222772</v>
      </c>
      <c r="CS24" s="661"/>
      <c r="CT24" s="661"/>
      <c r="CU24" s="661"/>
      <c r="CV24" s="661"/>
      <c r="CW24" s="661"/>
      <c r="CX24" s="661"/>
      <c r="CY24" s="689"/>
      <c r="CZ24" s="690">
        <v>42.2</v>
      </c>
      <c r="DA24" s="672"/>
      <c r="DB24" s="672"/>
      <c r="DC24" s="692"/>
      <c r="DD24" s="688">
        <v>3614687</v>
      </c>
      <c r="DE24" s="661"/>
      <c r="DF24" s="661"/>
      <c r="DG24" s="661"/>
      <c r="DH24" s="661"/>
      <c r="DI24" s="661"/>
      <c r="DJ24" s="661"/>
      <c r="DK24" s="689"/>
      <c r="DL24" s="688">
        <v>3538556</v>
      </c>
      <c r="DM24" s="661"/>
      <c r="DN24" s="661"/>
      <c r="DO24" s="661"/>
      <c r="DP24" s="661"/>
      <c r="DQ24" s="661"/>
      <c r="DR24" s="661"/>
      <c r="DS24" s="661"/>
      <c r="DT24" s="661"/>
      <c r="DU24" s="661"/>
      <c r="DV24" s="689"/>
      <c r="DW24" s="690">
        <v>56</v>
      </c>
      <c r="DX24" s="672"/>
      <c r="DY24" s="672"/>
      <c r="DZ24" s="672"/>
      <c r="EA24" s="672"/>
      <c r="EB24" s="672"/>
      <c r="EC24" s="691"/>
    </row>
    <row r="25" spans="2:133" ht="11.25" customHeight="1" x14ac:dyDescent="0.15">
      <c r="B25" s="605" t="s">
        <v>293</v>
      </c>
      <c r="C25" s="606"/>
      <c r="D25" s="606"/>
      <c r="E25" s="606"/>
      <c r="F25" s="606"/>
      <c r="G25" s="606"/>
      <c r="H25" s="606"/>
      <c r="I25" s="606"/>
      <c r="J25" s="606"/>
      <c r="K25" s="606"/>
      <c r="L25" s="606"/>
      <c r="M25" s="606"/>
      <c r="N25" s="606"/>
      <c r="O25" s="606"/>
      <c r="P25" s="606"/>
      <c r="Q25" s="607"/>
      <c r="R25" s="608">
        <v>6937833</v>
      </c>
      <c r="S25" s="609"/>
      <c r="T25" s="609"/>
      <c r="U25" s="609"/>
      <c r="V25" s="609"/>
      <c r="W25" s="609"/>
      <c r="X25" s="609"/>
      <c r="Y25" s="610"/>
      <c r="Z25" s="646">
        <v>65</v>
      </c>
      <c r="AA25" s="646"/>
      <c r="AB25" s="646"/>
      <c r="AC25" s="646"/>
      <c r="AD25" s="647">
        <v>6202580</v>
      </c>
      <c r="AE25" s="647"/>
      <c r="AF25" s="647"/>
      <c r="AG25" s="647"/>
      <c r="AH25" s="647"/>
      <c r="AI25" s="647"/>
      <c r="AJ25" s="647"/>
      <c r="AK25" s="647"/>
      <c r="AL25" s="611">
        <v>99</v>
      </c>
      <c r="AM25" s="612"/>
      <c r="AN25" s="612"/>
      <c r="AO25" s="648"/>
      <c r="AP25" s="605" t="s">
        <v>294</v>
      </c>
      <c r="AQ25" s="686"/>
      <c r="AR25" s="686"/>
      <c r="AS25" s="686"/>
      <c r="AT25" s="686"/>
      <c r="AU25" s="686"/>
      <c r="AV25" s="686"/>
      <c r="AW25" s="686"/>
      <c r="AX25" s="686"/>
      <c r="AY25" s="686"/>
      <c r="AZ25" s="686"/>
      <c r="BA25" s="686"/>
      <c r="BB25" s="686"/>
      <c r="BC25" s="686"/>
      <c r="BD25" s="686"/>
      <c r="BE25" s="686"/>
      <c r="BF25" s="687"/>
      <c r="BG25" s="608" t="s">
        <v>130</v>
      </c>
      <c r="BH25" s="609"/>
      <c r="BI25" s="609"/>
      <c r="BJ25" s="609"/>
      <c r="BK25" s="609"/>
      <c r="BL25" s="609"/>
      <c r="BM25" s="609"/>
      <c r="BN25" s="610"/>
      <c r="BO25" s="646" t="s">
        <v>234</v>
      </c>
      <c r="BP25" s="646"/>
      <c r="BQ25" s="646"/>
      <c r="BR25" s="646"/>
      <c r="BS25" s="647" t="s">
        <v>130</v>
      </c>
      <c r="BT25" s="647"/>
      <c r="BU25" s="647"/>
      <c r="BV25" s="647"/>
      <c r="BW25" s="647"/>
      <c r="BX25" s="647"/>
      <c r="BY25" s="647"/>
      <c r="BZ25" s="647"/>
      <c r="CA25" s="647"/>
      <c r="CB25" s="682"/>
      <c r="CD25" s="605" t="s">
        <v>295</v>
      </c>
      <c r="CE25" s="606"/>
      <c r="CF25" s="606"/>
      <c r="CG25" s="606"/>
      <c r="CH25" s="606"/>
      <c r="CI25" s="606"/>
      <c r="CJ25" s="606"/>
      <c r="CK25" s="606"/>
      <c r="CL25" s="606"/>
      <c r="CM25" s="606"/>
      <c r="CN25" s="606"/>
      <c r="CO25" s="606"/>
      <c r="CP25" s="606"/>
      <c r="CQ25" s="607"/>
      <c r="CR25" s="608">
        <v>1596520</v>
      </c>
      <c r="CS25" s="621"/>
      <c r="CT25" s="621"/>
      <c r="CU25" s="621"/>
      <c r="CV25" s="621"/>
      <c r="CW25" s="621"/>
      <c r="CX25" s="621"/>
      <c r="CY25" s="622"/>
      <c r="CZ25" s="611">
        <v>16</v>
      </c>
      <c r="DA25" s="623"/>
      <c r="DB25" s="623"/>
      <c r="DC25" s="624"/>
      <c r="DD25" s="614">
        <v>1504491</v>
      </c>
      <c r="DE25" s="621"/>
      <c r="DF25" s="621"/>
      <c r="DG25" s="621"/>
      <c r="DH25" s="621"/>
      <c r="DI25" s="621"/>
      <c r="DJ25" s="621"/>
      <c r="DK25" s="622"/>
      <c r="DL25" s="614">
        <v>1486169</v>
      </c>
      <c r="DM25" s="621"/>
      <c r="DN25" s="621"/>
      <c r="DO25" s="621"/>
      <c r="DP25" s="621"/>
      <c r="DQ25" s="621"/>
      <c r="DR25" s="621"/>
      <c r="DS25" s="621"/>
      <c r="DT25" s="621"/>
      <c r="DU25" s="621"/>
      <c r="DV25" s="622"/>
      <c r="DW25" s="611">
        <v>23.5</v>
      </c>
      <c r="DX25" s="623"/>
      <c r="DY25" s="623"/>
      <c r="DZ25" s="623"/>
      <c r="EA25" s="623"/>
      <c r="EB25" s="623"/>
      <c r="EC25" s="635"/>
    </row>
    <row r="26" spans="2:133" ht="11.25" customHeight="1" x14ac:dyDescent="0.15">
      <c r="B26" s="605" t="s">
        <v>296</v>
      </c>
      <c r="C26" s="606"/>
      <c r="D26" s="606"/>
      <c r="E26" s="606"/>
      <c r="F26" s="606"/>
      <c r="G26" s="606"/>
      <c r="H26" s="606"/>
      <c r="I26" s="606"/>
      <c r="J26" s="606"/>
      <c r="K26" s="606"/>
      <c r="L26" s="606"/>
      <c r="M26" s="606"/>
      <c r="N26" s="606"/>
      <c r="O26" s="606"/>
      <c r="P26" s="606"/>
      <c r="Q26" s="607"/>
      <c r="R26" s="608">
        <v>988</v>
      </c>
      <c r="S26" s="609"/>
      <c r="T26" s="609"/>
      <c r="U26" s="609"/>
      <c r="V26" s="609"/>
      <c r="W26" s="609"/>
      <c r="X26" s="609"/>
      <c r="Y26" s="610"/>
      <c r="Z26" s="646">
        <v>0</v>
      </c>
      <c r="AA26" s="646"/>
      <c r="AB26" s="646"/>
      <c r="AC26" s="646"/>
      <c r="AD26" s="647">
        <v>988</v>
      </c>
      <c r="AE26" s="647"/>
      <c r="AF26" s="647"/>
      <c r="AG26" s="647"/>
      <c r="AH26" s="647"/>
      <c r="AI26" s="647"/>
      <c r="AJ26" s="647"/>
      <c r="AK26" s="647"/>
      <c r="AL26" s="611">
        <v>0</v>
      </c>
      <c r="AM26" s="612"/>
      <c r="AN26" s="612"/>
      <c r="AO26" s="648"/>
      <c r="AP26" s="605" t="s">
        <v>297</v>
      </c>
      <c r="AQ26" s="686"/>
      <c r="AR26" s="686"/>
      <c r="AS26" s="686"/>
      <c r="AT26" s="686"/>
      <c r="AU26" s="686"/>
      <c r="AV26" s="686"/>
      <c r="AW26" s="686"/>
      <c r="AX26" s="686"/>
      <c r="AY26" s="686"/>
      <c r="AZ26" s="686"/>
      <c r="BA26" s="686"/>
      <c r="BB26" s="686"/>
      <c r="BC26" s="686"/>
      <c r="BD26" s="686"/>
      <c r="BE26" s="686"/>
      <c r="BF26" s="687"/>
      <c r="BG26" s="608" t="s">
        <v>234</v>
      </c>
      <c r="BH26" s="609"/>
      <c r="BI26" s="609"/>
      <c r="BJ26" s="609"/>
      <c r="BK26" s="609"/>
      <c r="BL26" s="609"/>
      <c r="BM26" s="609"/>
      <c r="BN26" s="610"/>
      <c r="BO26" s="646" t="s">
        <v>130</v>
      </c>
      <c r="BP26" s="646"/>
      <c r="BQ26" s="646"/>
      <c r="BR26" s="646"/>
      <c r="BS26" s="647" t="s">
        <v>130</v>
      </c>
      <c r="BT26" s="647"/>
      <c r="BU26" s="647"/>
      <c r="BV26" s="647"/>
      <c r="BW26" s="647"/>
      <c r="BX26" s="647"/>
      <c r="BY26" s="647"/>
      <c r="BZ26" s="647"/>
      <c r="CA26" s="647"/>
      <c r="CB26" s="682"/>
      <c r="CD26" s="605" t="s">
        <v>298</v>
      </c>
      <c r="CE26" s="606"/>
      <c r="CF26" s="606"/>
      <c r="CG26" s="606"/>
      <c r="CH26" s="606"/>
      <c r="CI26" s="606"/>
      <c r="CJ26" s="606"/>
      <c r="CK26" s="606"/>
      <c r="CL26" s="606"/>
      <c r="CM26" s="606"/>
      <c r="CN26" s="606"/>
      <c r="CO26" s="606"/>
      <c r="CP26" s="606"/>
      <c r="CQ26" s="607"/>
      <c r="CR26" s="608">
        <v>1000215</v>
      </c>
      <c r="CS26" s="609"/>
      <c r="CT26" s="609"/>
      <c r="CU26" s="609"/>
      <c r="CV26" s="609"/>
      <c r="CW26" s="609"/>
      <c r="CX26" s="609"/>
      <c r="CY26" s="610"/>
      <c r="CZ26" s="611">
        <v>10</v>
      </c>
      <c r="DA26" s="623"/>
      <c r="DB26" s="623"/>
      <c r="DC26" s="624"/>
      <c r="DD26" s="614">
        <v>983036</v>
      </c>
      <c r="DE26" s="609"/>
      <c r="DF26" s="609"/>
      <c r="DG26" s="609"/>
      <c r="DH26" s="609"/>
      <c r="DI26" s="609"/>
      <c r="DJ26" s="609"/>
      <c r="DK26" s="610"/>
      <c r="DL26" s="614" t="s">
        <v>234</v>
      </c>
      <c r="DM26" s="609"/>
      <c r="DN26" s="609"/>
      <c r="DO26" s="609"/>
      <c r="DP26" s="609"/>
      <c r="DQ26" s="609"/>
      <c r="DR26" s="609"/>
      <c r="DS26" s="609"/>
      <c r="DT26" s="609"/>
      <c r="DU26" s="609"/>
      <c r="DV26" s="610"/>
      <c r="DW26" s="611" t="s">
        <v>234</v>
      </c>
      <c r="DX26" s="623"/>
      <c r="DY26" s="623"/>
      <c r="DZ26" s="623"/>
      <c r="EA26" s="623"/>
      <c r="EB26" s="623"/>
      <c r="EC26" s="635"/>
    </row>
    <row r="27" spans="2:133" ht="11.25" customHeight="1" x14ac:dyDescent="0.15">
      <c r="B27" s="605" t="s">
        <v>299</v>
      </c>
      <c r="C27" s="606"/>
      <c r="D27" s="606"/>
      <c r="E27" s="606"/>
      <c r="F27" s="606"/>
      <c r="G27" s="606"/>
      <c r="H27" s="606"/>
      <c r="I27" s="606"/>
      <c r="J27" s="606"/>
      <c r="K27" s="606"/>
      <c r="L27" s="606"/>
      <c r="M27" s="606"/>
      <c r="N27" s="606"/>
      <c r="O27" s="606"/>
      <c r="P27" s="606"/>
      <c r="Q27" s="607"/>
      <c r="R27" s="608">
        <v>4979</v>
      </c>
      <c r="S27" s="609"/>
      <c r="T27" s="609"/>
      <c r="U27" s="609"/>
      <c r="V27" s="609"/>
      <c r="W27" s="609"/>
      <c r="X27" s="609"/>
      <c r="Y27" s="610"/>
      <c r="Z27" s="646">
        <v>0</v>
      </c>
      <c r="AA27" s="646"/>
      <c r="AB27" s="646"/>
      <c r="AC27" s="646"/>
      <c r="AD27" s="647">
        <v>3069</v>
      </c>
      <c r="AE27" s="647"/>
      <c r="AF27" s="647"/>
      <c r="AG27" s="647"/>
      <c r="AH27" s="647"/>
      <c r="AI27" s="647"/>
      <c r="AJ27" s="647"/>
      <c r="AK27" s="647"/>
      <c r="AL27" s="611">
        <v>0</v>
      </c>
      <c r="AM27" s="612"/>
      <c r="AN27" s="612"/>
      <c r="AO27" s="648"/>
      <c r="AP27" s="605" t="s">
        <v>300</v>
      </c>
      <c r="AQ27" s="606"/>
      <c r="AR27" s="606"/>
      <c r="AS27" s="606"/>
      <c r="AT27" s="606"/>
      <c r="AU27" s="606"/>
      <c r="AV27" s="606"/>
      <c r="AW27" s="606"/>
      <c r="AX27" s="606"/>
      <c r="AY27" s="606"/>
      <c r="AZ27" s="606"/>
      <c r="BA27" s="606"/>
      <c r="BB27" s="606"/>
      <c r="BC27" s="606"/>
      <c r="BD27" s="606"/>
      <c r="BE27" s="606"/>
      <c r="BF27" s="607"/>
      <c r="BG27" s="608">
        <v>725132</v>
      </c>
      <c r="BH27" s="609"/>
      <c r="BI27" s="609"/>
      <c r="BJ27" s="609"/>
      <c r="BK27" s="609"/>
      <c r="BL27" s="609"/>
      <c r="BM27" s="609"/>
      <c r="BN27" s="610"/>
      <c r="BO27" s="646">
        <v>100</v>
      </c>
      <c r="BP27" s="646"/>
      <c r="BQ27" s="646"/>
      <c r="BR27" s="646"/>
      <c r="BS27" s="647" t="s">
        <v>130</v>
      </c>
      <c r="BT27" s="647"/>
      <c r="BU27" s="647"/>
      <c r="BV27" s="647"/>
      <c r="BW27" s="647"/>
      <c r="BX27" s="647"/>
      <c r="BY27" s="647"/>
      <c r="BZ27" s="647"/>
      <c r="CA27" s="647"/>
      <c r="CB27" s="682"/>
      <c r="CD27" s="605" t="s">
        <v>301</v>
      </c>
      <c r="CE27" s="606"/>
      <c r="CF27" s="606"/>
      <c r="CG27" s="606"/>
      <c r="CH27" s="606"/>
      <c r="CI27" s="606"/>
      <c r="CJ27" s="606"/>
      <c r="CK27" s="606"/>
      <c r="CL27" s="606"/>
      <c r="CM27" s="606"/>
      <c r="CN27" s="606"/>
      <c r="CO27" s="606"/>
      <c r="CP27" s="606"/>
      <c r="CQ27" s="607"/>
      <c r="CR27" s="608">
        <v>733004</v>
      </c>
      <c r="CS27" s="621"/>
      <c r="CT27" s="621"/>
      <c r="CU27" s="621"/>
      <c r="CV27" s="621"/>
      <c r="CW27" s="621"/>
      <c r="CX27" s="621"/>
      <c r="CY27" s="622"/>
      <c r="CZ27" s="611">
        <v>7.3</v>
      </c>
      <c r="DA27" s="623"/>
      <c r="DB27" s="623"/>
      <c r="DC27" s="624"/>
      <c r="DD27" s="614">
        <v>225724</v>
      </c>
      <c r="DE27" s="621"/>
      <c r="DF27" s="621"/>
      <c r="DG27" s="621"/>
      <c r="DH27" s="621"/>
      <c r="DI27" s="621"/>
      <c r="DJ27" s="621"/>
      <c r="DK27" s="622"/>
      <c r="DL27" s="614">
        <v>167964</v>
      </c>
      <c r="DM27" s="621"/>
      <c r="DN27" s="621"/>
      <c r="DO27" s="621"/>
      <c r="DP27" s="621"/>
      <c r="DQ27" s="621"/>
      <c r="DR27" s="621"/>
      <c r="DS27" s="621"/>
      <c r="DT27" s="621"/>
      <c r="DU27" s="621"/>
      <c r="DV27" s="622"/>
      <c r="DW27" s="611">
        <v>2.7</v>
      </c>
      <c r="DX27" s="623"/>
      <c r="DY27" s="623"/>
      <c r="DZ27" s="623"/>
      <c r="EA27" s="623"/>
      <c r="EB27" s="623"/>
      <c r="EC27" s="635"/>
    </row>
    <row r="28" spans="2:133" ht="11.25" customHeight="1" x14ac:dyDescent="0.15">
      <c r="B28" s="605" t="s">
        <v>302</v>
      </c>
      <c r="C28" s="606"/>
      <c r="D28" s="606"/>
      <c r="E28" s="606"/>
      <c r="F28" s="606"/>
      <c r="G28" s="606"/>
      <c r="H28" s="606"/>
      <c r="I28" s="606"/>
      <c r="J28" s="606"/>
      <c r="K28" s="606"/>
      <c r="L28" s="606"/>
      <c r="M28" s="606"/>
      <c r="N28" s="606"/>
      <c r="O28" s="606"/>
      <c r="P28" s="606"/>
      <c r="Q28" s="607"/>
      <c r="R28" s="608">
        <v>87188</v>
      </c>
      <c r="S28" s="609"/>
      <c r="T28" s="609"/>
      <c r="U28" s="609"/>
      <c r="V28" s="609"/>
      <c r="W28" s="609"/>
      <c r="X28" s="609"/>
      <c r="Y28" s="610"/>
      <c r="Z28" s="646">
        <v>0.8</v>
      </c>
      <c r="AA28" s="646"/>
      <c r="AB28" s="646"/>
      <c r="AC28" s="646"/>
      <c r="AD28" s="647">
        <v>35304</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303</v>
      </c>
      <c r="CE28" s="606"/>
      <c r="CF28" s="606"/>
      <c r="CG28" s="606"/>
      <c r="CH28" s="606"/>
      <c r="CI28" s="606"/>
      <c r="CJ28" s="606"/>
      <c r="CK28" s="606"/>
      <c r="CL28" s="606"/>
      <c r="CM28" s="606"/>
      <c r="CN28" s="606"/>
      <c r="CO28" s="606"/>
      <c r="CP28" s="606"/>
      <c r="CQ28" s="607"/>
      <c r="CR28" s="608">
        <v>1893248</v>
      </c>
      <c r="CS28" s="609"/>
      <c r="CT28" s="609"/>
      <c r="CU28" s="609"/>
      <c r="CV28" s="609"/>
      <c r="CW28" s="609"/>
      <c r="CX28" s="609"/>
      <c r="CY28" s="610"/>
      <c r="CZ28" s="611">
        <v>18.899999999999999</v>
      </c>
      <c r="DA28" s="623"/>
      <c r="DB28" s="623"/>
      <c r="DC28" s="624"/>
      <c r="DD28" s="614">
        <v>1884472</v>
      </c>
      <c r="DE28" s="609"/>
      <c r="DF28" s="609"/>
      <c r="DG28" s="609"/>
      <c r="DH28" s="609"/>
      <c r="DI28" s="609"/>
      <c r="DJ28" s="609"/>
      <c r="DK28" s="610"/>
      <c r="DL28" s="614">
        <v>1884423</v>
      </c>
      <c r="DM28" s="609"/>
      <c r="DN28" s="609"/>
      <c r="DO28" s="609"/>
      <c r="DP28" s="609"/>
      <c r="DQ28" s="609"/>
      <c r="DR28" s="609"/>
      <c r="DS28" s="609"/>
      <c r="DT28" s="609"/>
      <c r="DU28" s="609"/>
      <c r="DV28" s="610"/>
      <c r="DW28" s="611">
        <v>29.8</v>
      </c>
      <c r="DX28" s="623"/>
      <c r="DY28" s="623"/>
      <c r="DZ28" s="623"/>
      <c r="EA28" s="623"/>
      <c r="EB28" s="623"/>
      <c r="EC28" s="635"/>
    </row>
    <row r="29" spans="2:133" ht="11.25" customHeight="1" x14ac:dyDescent="0.15">
      <c r="B29" s="605" t="s">
        <v>304</v>
      </c>
      <c r="C29" s="606"/>
      <c r="D29" s="606"/>
      <c r="E29" s="606"/>
      <c r="F29" s="606"/>
      <c r="G29" s="606"/>
      <c r="H29" s="606"/>
      <c r="I29" s="606"/>
      <c r="J29" s="606"/>
      <c r="K29" s="606"/>
      <c r="L29" s="606"/>
      <c r="M29" s="606"/>
      <c r="N29" s="606"/>
      <c r="O29" s="606"/>
      <c r="P29" s="606"/>
      <c r="Q29" s="607"/>
      <c r="R29" s="608">
        <v>6247</v>
      </c>
      <c r="S29" s="609"/>
      <c r="T29" s="609"/>
      <c r="U29" s="609"/>
      <c r="V29" s="609"/>
      <c r="W29" s="609"/>
      <c r="X29" s="609"/>
      <c r="Y29" s="610"/>
      <c r="Z29" s="646">
        <v>0.1</v>
      </c>
      <c r="AA29" s="646"/>
      <c r="AB29" s="646"/>
      <c r="AC29" s="646"/>
      <c r="AD29" s="647" t="s">
        <v>234</v>
      </c>
      <c r="AE29" s="647"/>
      <c r="AF29" s="647"/>
      <c r="AG29" s="647"/>
      <c r="AH29" s="647"/>
      <c r="AI29" s="647"/>
      <c r="AJ29" s="647"/>
      <c r="AK29" s="647"/>
      <c r="AL29" s="611" t="s">
        <v>234</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305</v>
      </c>
      <c r="CE29" s="628"/>
      <c r="CF29" s="605" t="s">
        <v>72</v>
      </c>
      <c r="CG29" s="606"/>
      <c r="CH29" s="606"/>
      <c r="CI29" s="606"/>
      <c r="CJ29" s="606"/>
      <c r="CK29" s="606"/>
      <c r="CL29" s="606"/>
      <c r="CM29" s="606"/>
      <c r="CN29" s="606"/>
      <c r="CO29" s="606"/>
      <c r="CP29" s="606"/>
      <c r="CQ29" s="607"/>
      <c r="CR29" s="608">
        <v>1893248</v>
      </c>
      <c r="CS29" s="621"/>
      <c r="CT29" s="621"/>
      <c r="CU29" s="621"/>
      <c r="CV29" s="621"/>
      <c r="CW29" s="621"/>
      <c r="CX29" s="621"/>
      <c r="CY29" s="622"/>
      <c r="CZ29" s="611">
        <v>18.899999999999999</v>
      </c>
      <c r="DA29" s="623"/>
      <c r="DB29" s="623"/>
      <c r="DC29" s="624"/>
      <c r="DD29" s="614">
        <v>1884472</v>
      </c>
      <c r="DE29" s="621"/>
      <c r="DF29" s="621"/>
      <c r="DG29" s="621"/>
      <c r="DH29" s="621"/>
      <c r="DI29" s="621"/>
      <c r="DJ29" s="621"/>
      <c r="DK29" s="622"/>
      <c r="DL29" s="614">
        <v>1884423</v>
      </c>
      <c r="DM29" s="621"/>
      <c r="DN29" s="621"/>
      <c r="DO29" s="621"/>
      <c r="DP29" s="621"/>
      <c r="DQ29" s="621"/>
      <c r="DR29" s="621"/>
      <c r="DS29" s="621"/>
      <c r="DT29" s="621"/>
      <c r="DU29" s="621"/>
      <c r="DV29" s="622"/>
      <c r="DW29" s="611">
        <v>29.8</v>
      </c>
      <c r="DX29" s="623"/>
      <c r="DY29" s="623"/>
      <c r="DZ29" s="623"/>
      <c r="EA29" s="623"/>
      <c r="EB29" s="623"/>
      <c r="EC29" s="635"/>
    </row>
    <row r="30" spans="2:133" ht="11.25" customHeight="1" x14ac:dyDescent="0.15">
      <c r="B30" s="605" t="s">
        <v>306</v>
      </c>
      <c r="C30" s="606"/>
      <c r="D30" s="606"/>
      <c r="E30" s="606"/>
      <c r="F30" s="606"/>
      <c r="G30" s="606"/>
      <c r="H30" s="606"/>
      <c r="I30" s="606"/>
      <c r="J30" s="606"/>
      <c r="K30" s="606"/>
      <c r="L30" s="606"/>
      <c r="M30" s="606"/>
      <c r="N30" s="606"/>
      <c r="O30" s="606"/>
      <c r="P30" s="606"/>
      <c r="Q30" s="607"/>
      <c r="R30" s="608">
        <v>1055961</v>
      </c>
      <c r="S30" s="609"/>
      <c r="T30" s="609"/>
      <c r="U30" s="609"/>
      <c r="V30" s="609"/>
      <c r="W30" s="609"/>
      <c r="X30" s="609"/>
      <c r="Y30" s="610"/>
      <c r="Z30" s="646">
        <v>9.9</v>
      </c>
      <c r="AA30" s="646"/>
      <c r="AB30" s="646"/>
      <c r="AC30" s="646"/>
      <c r="AD30" s="647" t="s">
        <v>130</v>
      </c>
      <c r="AE30" s="647"/>
      <c r="AF30" s="647"/>
      <c r="AG30" s="647"/>
      <c r="AH30" s="647"/>
      <c r="AI30" s="647"/>
      <c r="AJ30" s="647"/>
      <c r="AK30" s="647"/>
      <c r="AL30" s="611" t="s">
        <v>130</v>
      </c>
      <c r="AM30" s="612"/>
      <c r="AN30" s="612"/>
      <c r="AO30" s="648"/>
      <c r="AP30" s="666" t="s">
        <v>223</v>
      </c>
      <c r="AQ30" s="667"/>
      <c r="AR30" s="667"/>
      <c r="AS30" s="667"/>
      <c r="AT30" s="667"/>
      <c r="AU30" s="667"/>
      <c r="AV30" s="667"/>
      <c r="AW30" s="667"/>
      <c r="AX30" s="667"/>
      <c r="AY30" s="667"/>
      <c r="AZ30" s="667"/>
      <c r="BA30" s="667"/>
      <c r="BB30" s="667"/>
      <c r="BC30" s="667"/>
      <c r="BD30" s="667"/>
      <c r="BE30" s="667"/>
      <c r="BF30" s="668"/>
      <c r="BG30" s="666" t="s">
        <v>307</v>
      </c>
      <c r="BH30" s="680"/>
      <c r="BI30" s="680"/>
      <c r="BJ30" s="680"/>
      <c r="BK30" s="680"/>
      <c r="BL30" s="680"/>
      <c r="BM30" s="680"/>
      <c r="BN30" s="680"/>
      <c r="BO30" s="680"/>
      <c r="BP30" s="680"/>
      <c r="BQ30" s="681"/>
      <c r="BR30" s="666" t="s">
        <v>308</v>
      </c>
      <c r="BS30" s="680"/>
      <c r="BT30" s="680"/>
      <c r="BU30" s="680"/>
      <c r="BV30" s="680"/>
      <c r="BW30" s="680"/>
      <c r="BX30" s="680"/>
      <c r="BY30" s="680"/>
      <c r="BZ30" s="680"/>
      <c r="CA30" s="680"/>
      <c r="CB30" s="681"/>
      <c r="CD30" s="629"/>
      <c r="CE30" s="630"/>
      <c r="CF30" s="605" t="s">
        <v>309</v>
      </c>
      <c r="CG30" s="606"/>
      <c r="CH30" s="606"/>
      <c r="CI30" s="606"/>
      <c r="CJ30" s="606"/>
      <c r="CK30" s="606"/>
      <c r="CL30" s="606"/>
      <c r="CM30" s="606"/>
      <c r="CN30" s="606"/>
      <c r="CO30" s="606"/>
      <c r="CP30" s="606"/>
      <c r="CQ30" s="607"/>
      <c r="CR30" s="608">
        <v>1883627</v>
      </c>
      <c r="CS30" s="609"/>
      <c r="CT30" s="609"/>
      <c r="CU30" s="609"/>
      <c r="CV30" s="609"/>
      <c r="CW30" s="609"/>
      <c r="CX30" s="609"/>
      <c r="CY30" s="610"/>
      <c r="CZ30" s="611">
        <v>18.8</v>
      </c>
      <c r="DA30" s="623"/>
      <c r="DB30" s="623"/>
      <c r="DC30" s="624"/>
      <c r="DD30" s="614">
        <v>1874854</v>
      </c>
      <c r="DE30" s="609"/>
      <c r="DF30" s="609"/>
      <c r="DG30" s="609"/>
      <c r="DH30" s="609"/>
      <c r="DI30" s="609"/>
      <c r="DJ30" s="609"/>
      <c r="DK30" s="610"/>
      <c r="DL30" s="614">
        <v>1874805</v>
      </c>
      <c r="DM30" s="609"/>
      <c r="DN30" s="609"/>
      <c r="DO30" s="609"/>
      <c r="DP30" s="609"/>
      <c r="DQ30" s="609"/>
      <c r="DR30" s="609"/>
      <c r="DS30" s="609"/>
      <c r="DT30" s="609"/>
      <c r="DU30" s="609"/>
      <c r="DV30" s="610"/>
      <c r="DW30" s="611">
        <v>29.7</v>
      </c>
      <c r="DX30" s="623"/>
      <c r="DY30" s="623"/>
      <c r="DZ30" s="623"/>
      <c r="EA30" s="623"/>
      <c r="EB30" s="623"/>
      <c r="EC30" s="635"/>
    </row>
    <row r="31" spans="2:133" ht="11.25" customHeight="1" x14ac:dyDescent="0.15">
      <c r="B31" s="683" t="s">
        <v>310</v>
      </c>
      <c r="C31" s="684"/>
      <c r="D31" s="684"/>
      <c r="E31" s="684"/>
      <c r="F31" s="684"/>
      <c r="G31" s="684"/>
      <c r="H31" s="684"/>
      <c r="I31" s="684"/>
      <c r="J31" s="684"/>
      <c r="K31" s="684"/>
      <c r="L31" s="684"/>
      <c r="M31" s="684"/>
      <c r="N31" s="684"/>
      <c r="O31" s="684"/>
      <c r="P31" s="684"/>
      <c r="Q31" s="685"/>
      <c r="R31" s="608" t="s">
        <v>234</v>
      </c>
      <c r="S31" s="609"/>
      <c r="T31" s="609"/>
      <c r="U31" s="609"/>
      <c r="V31" s="609"/>
      <c r="W31" s="609"/>
      <c r="X31" s="609"/>
      <c r="Y31" s="610"/>
      <c r="Z31" s="646" t="s">
        <v>130</v>
      </c>
      <c r="AA31" s="646"/>
      <c r="AB31" s="646"/>
      <c r="AC31" s="646"/>
      <c r="AD31" s="647" t="s">
        <v>130</v>
      </c>
      <c r="AE31" s="647"/>
      <c r="AF31" s="647"/>
      <c r="AG31" s="647"/>
      <c r="AH31" s="647"/>
      <c r="AI31" s="647"/>
      <c r="AJ31" s="647"/>
      <c r="AK31" s="647"/>
      <c r="AL31" s="611" t="s">
        <v>130</v>
      </c>
      <c r="AM31" s="612"/>
      <c r="AN31" s="612"/>
      <c r="AO31" s="648"/>
      <c r="AP31" s="674" t="s">
        <v>311</v>
      </c>
      <c r="AQ31" s="675"/>
      <c r="AR31" s="675"/>
      <c r="AS31" s="675"/>
      <c r="AT31" s="676" t="s">
        <v>312</v>
      </c>
      <c r="AU31" s="212"/>
      <c r="AV31" s="212"/>
      <c r="AW31" s="212"/>
      <c r="AX31" s="663" t="s">
        <v>189</v>
      </c>
      <c r="AY31" s="664"/>
      <c r="AZ31" s="664"/>
      <c r="BA31" s="664"/>
      <c r="BB31" s="664"/>
      <c r="BC31" s="664"/>
      <c r="BD31" s="664"/>
      <c r="BE31" s="664"/>
      <c r="BF31" s="665"/>
      <c r="BG31" s="670">
        <v>99.4</v>
      </c>
      <c r="BH31" s="671"/>
      <c r="BI31" s="671"/>
      <c r="BJ31" s="671"/>
      <c r="BK31" s="671"/>
      <c r="BL31" s="671"/>
      <c r="BM31" s="672">
        <v>97.7</v>
      </c>
      <c r="BN31" s="671"/>
      <c r="BO31" s="671"/>
      <c r="BP31" s="671"/>
      <c r="BQ31" s="673"/>
      <c r="BR31" s="670">
        <v>99.5</v>
      </c>
      <c r="BS31" s="671"/>
      <c r="BT31" s="671"/>
      <c r="BU31" s="671"/>
      <c r="BV31" s="671"/>
      <c r="BW31" s="671"/>
      <c r="BX31" s="672">
        <v>97.9</v>
      </c>
      <c r="BY31" s="671"/>
      <c r="BZ31" s="671"/>
      <c r="CA31" s="671"/>
      <c r="CB31" s="673"/>
      <c r="CD31" s="629"/>
      <c r="CE31" s="630"/>
      <c r="CF31" s="605" t="s">
        <v>313</v>
      </c>
      <c r="CG31" s="606"/>
      <c r="CH31" s="606"/>
      <c r="CI31" s="606"/>
      <c r="CJ31" s="606"/>
      <c r="CK31" s="606"/>
      <c r="CL31" s="606"/>
      <c r="CM31" s="606"/>
      <c r="CN31" s="606"/>
      <c r="CO31" s="606"/>
      <c r="CP31" s="606"/>
      <c r="CQ31" s="607"/>
      <c r="CR31" s="608">
        <v>9621</v>
      </c>
      <c r="CS31" s="621"/>
      <c r="CT31" s="621"/>
      <c r="CU31" s="621"/>
      <c r="CV31" s="621"/>
      <c r="CW31" s="621"/>
      <c r="CX31" s="621"/>
      <c r="CY31" s="622"/>
      <c r="CZ31" s="611">
        <v>0.1</v>
      </c>
      <c r="DA31" s="623"/>
      <c r="DB31" s="623"/>
      <c r="DC31" s="624"/>
      <c r="DD31" s="614">
        <v>9618</v>
      </c>
      <c r="DE31" s="621"/>
      <c r="DF31" s="621"/>
      <c r="DG31" s="621"/>
      <c r="DH31" s="621"/>
      <c r="DI31" s="621"/>
      <c r="DJ31" s="621"/>
      <c r="DK31" s="622"/>
      <c r="DL31" s="614">
        <v>9618</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314</v>
      </c>
      <c r="C32" s="606"/>
      <c r="D32" s="606"/>
      <c r="E32" s="606"/>
      <c r="F32" s="606"/>
      <c r="G32" s="606"/>
      <c r="H32" s="606"/>
      <c r="I32" s="606"/>
      <c r="J32" s="606"/>
      <c r="K32" s="606"/>
      <c r="L32" s="606"/>
      <c r="M32" s="606"/>
      <c r="N32" s="606"/>
      <c r="O32" s="606"/>
      <c r="P32" s="606"/>
      <c r="Q32" s="607"/>
      <c r="R32" s="608">
        <v>452110</v>
      </c>
      <c r="S32" s="609"/>
      <c r="T32" s="609"/>
      <c r="U32" s="609"/>
      <c r="V32" s="609"/>
      <c r="W32" s="609"/>
      <c r="X32" s="609"/>
      <c r="Y32" s="610"/>
      <c r="Z32" s="646">
        <v>4.2</v>
      </c>
      <c r="AA32" s="646"/>
      <c r="AB32" s="646"/>
      <c r="AC32" s="646"/>
      <c r="AD32" s="647" t="s">
        <v>234</v>
      </c>
      <c r="AE32" s="647"/>
      <c r="AF32" s="647"/>
      <c r="AG32" s="647"/>
      <c r="AH32" s="647"/>
      <c r="AI32" s="647"/>
      <c r="AJ32" s="647"/>
      <c r="AK32" s="647"/>
      <c r="AL32" s="611" t="s">
        <v>130</v>
      </c>
      <c r="AM32" s="612"/>
      <c r="AN32" s="612"/>
      <c r="AO32" s="648"/>
      <c r="AP32" s="649"/>
      <c r="AQ32" s="650"/>
      <c r="AR32" s="650"/>
      <c r="AS32" s="650"/>
      <c r="AT32" s="677"/>
      <c r="AU32" s="208" t="s">
        <v>315</v>
      </c>
      <c r="AX32" s="605" t="s">
        <v>316</v>
      </c>
      <c r="AY32" s="606"/>
      <c r="AZ32" s="606"/>
      <c r="BA32" s="606"/>
      <c r="BB32" s="606"/>
      <c r="BC32" s="606"/>
      <c r="BD32" s="606"/>
      <c r="BE32" s="606"/>
      <c r="BF32" s="607"/>
      <c r="BG32" s="679">
        <v>99.3</v>
      </c>
      <c r="BH32" s="621"/>
      <c r="BI32" s="621"/>
      <c r="BJ32" s="621"/>
      <c r="BK32" s="621"/>
      <c r="BL32" s="621"/>
      <c r="BM32" s="612">
        <v>98.5</v>
      </c>
      <c r="BN32" s="621"/>
      <c r="BO32" s="621"/>
      <c r="BP32" s="621"/>
      <c r="BQ32" s="644"/>
      <c r="BR32" s="679">
        <v>99.6</v>
      </c>
      <c r="BS32" s="621"/>
      <c r="BT32" s="621"/>
      <c r="BU32" s="621"/>
      <c r="BV32" s="621"/>
      <c r="BW32" s="621"/>
      <c r="BX32" s="612">
        <v>98.9</v>
      </c>
      <c r="BY32" s="621"/>
      <c r="BZ32" s="621"/>
      <c r="CA32" s="621"/>
      <c r="CB32" s="644"/>
      <c r="CD32" s="631"/>
      <c r="CE32" s="632"/>
      <c r="CF32" s="605" t="s">
        <v>317</v>
      </c>
      <c r="CG32" s="606"/>
      <c r="CH32" s="606"/>
      <c r="CI32" s="606"/>
      <c r="CJ32" s="606"/>
      <c r="CK32" s="606"/>
      <c r="CL32" s="606"/>
      <c r="CM32" s="606"/>
      <c r="CN32" s="606"/>
      <c r="CO32" s="606"/>
      <c r="CP32" s="606"/>
      <c r="CQ32" s="607"/>
      <c r="CR32" s="608" t="s">
        <v>130</v>
      </c>
      <c r="CS32" s="609"/>
      <c r="CT32" s="609"/>
      <c r="CU32" s="609"/>
      <c r="CV32" s="609"/>
      <c r="CW32" s="609"/>
      <c r="CX32" s="609"/>
      <c r="CY32" s="610"/>
      <c r="CZ32" s="611" t="s">
        <v>130</v>
      </c>
      <c r="DA32" s="623"/>
      <c r="DB32" s="623"/>
      <c r="DC32" s="624"/>
      <c r="DD32" s="614" t="s">
        <v>130</v>
      </c>
      <c r="DE32" s="609"/>
      <c r="DF32" s="609"/>
      <c r="DG32" s="609"/>
      <c r="DH32" s="609"/>
      <c r="DI32" s="609"/>
      <c r="DJ32" s="609"/>
      <c r="DK32" s="610"/>
      <c r="DL32" s="614" t="s">
        <v>234</v>
      </c>
      <c r="DM32" s="609"/>
      <c r="DN32" s="609"/>
      <c r="DO32" s="609"/>
      <c r="DP32" s="609"/>
      <c r="DQ32" s="609"/>
      <c r="DR32" s="609"/>
      <c r="DS32" s="609"/>
      <c r="DT32" s="609"/>
      <c r="DU32" s="609"/>
      <c r="DV32" s="610"/>
      <c r="DW32" s="611" t="s">
        <v>130</v>
      </c>
      <c r="DX32" s="623"/>
      <c r="DY32" s="623"/>
      <c r="DZ32" s="623"/>
      <c r="EA32" s="623"/>
      <c r="EB32" s="623"/>
      <c r="EC32" s="635"/>
    </row>
    <row r="33" spans="2:133" ht="11.25" customHeight="1" x14ac:dyDescent="0.15">
      <c r="B33" s="605" t="s">
        <v>318</v>
      </c>
      <c r="C33" s="606"/>
      <c r="D33" s="606"/>
      <c r="E33" s="606"/>
      <c r="F33" s="606"/>
      <c r="G33" s="606"/>
      <c r="H33" s="606"/>
      <c r="I33" s="606"/>
      <c r="J33" s="606"/>
      <c r="K33" s="606"/>
      <c r="L33" s="606"/>
      <c r="M33" s="606"/>
      <c r="N33" s="606"/>
      <c r="O33" s="606"/>
      <c r="P33" s="606"/>
      <c r="Q33" s="607"/>
      <c r="R33" s="608">
        <v>84319</v>
      </c>
      <c r="S33" s="609"/>
      <c r="T33" s="609"/>
      <c r="U33" s="609"/>
      <c r="V33" s="609"/>
      <c r="W33" s="609"/>
      <c r="X33" s="609"/>
      <c r="Y33" s="610"/>
      <c r="Z33" s="646">
        <v>0.8</v>
      </c>
      <c r="AA33" s="646"/>
      <c r="AB33" s="646"/>
      <c r="AC33" s="646"/>
      <c r="AD33" s="647">
        <v>20335</v>
      </c>
      <c r="AE33" s="647"/>
      <c r="AF33" s="647"/>
      <c r="AG33" s="647"/>
      <c r="AH33" s="647"/>
      <c r="AI33" s="647"/>
      <c r="AJ33" s="647"/>
      <c r="AK33" s="647"/>
      <c r="AL33" s="611">
        <v>0.3</v>
      </c>
      <c r="AM33" s="612"/>
      <c r="AN33" s="612"/>
      <c r="AO33" s="648"/>
      <c r="AP33" s="651"/>
      <c r="AQ33" s="652"/>
      <c r="AR33" s="652"/>
      <c r="AS33" s="652"/>
      <c r="AT33" s="678"/>
      <c r="AU33" s="213"/>
      <c r="AV33" s="213"/>
      <c r="AW33" s="213"/>
      <c r="AX33" s="589" t="s">
        <v>319</v>
      </c>
      <c r="AY33" s="590"/>
      <c r="AZ33" s="590"/>
      <c r="BA33" s="590"/>
      <c r="BB33" s="590"/>
      <c r="BC33" s="590"/>
      <c r="BD33" s="590"/>
      <c r="BE33" s="590"/>
      <c r="BF33" s="591"/>
      <c r="BG33" s="669">
        <v>99.3</v>
      </c>
      <c r="BH33" s="593"/>
      <c r="BI33" s="593"/>
      <c r="BJ33" s="593"/>
      <c r="BK33" s="593"/>
      <c r="BL33" s="593"/>
      <c r="BM33" s="639">
        <v>96.4</v>
      </c>
      <c r="BN33" s="593"/>
      <c r="BO33" s="593"/>
      <c r="BP33" s="593"/>
      <c r="BQ33" s="656"/>
      <c r="BR33" s="669">
        <v>99.3</v>
      </c>
      <c r="BS33" s="593"/>
      <c r="BT33" s="593"/>
      <c r="BU33" s="593"/>
      <c r="BV33" s="593"/>
      <c r="BW33" s="593"/>
      <c r="BX33" s="639">
        <v>96.5</v>
      </c>
      <c r="BY33" s="593"/>
      <c r="BZ33" s="593"/>
      <c r="CA33" s="593"/>
      <c r="CB33" s="656"/>
      <c r="CD33" s="605" t="s">
        <v>320</v>
      </c>
      <c r="CE33" s="606"/>
      <c r="CF33" s="606"/>
      <c r="CG33" s="606"/>
      <c r="CH33" s="606"/>
      <c r="CI33" s="606"/>
      <c r="CJ33" s="606"/>
      <c r="CK33" s="606"/>
      <c r="CL33" s="606"/>
      <c r="CM33" s="606"/>
      <c r="CN33" s="606"/>
      <c r="CO33" s="606"/>
      <c r="CP33" s="606"/>
      <c r="CQ33" s="607"/>
      <c r="CR33" s="608">
        <v>4454195</v>
      </c>
      <c r="CS33" s="621"/>
      <c r="CT33" s="621"/>
      <c r="CU33" s="621"/>
      <c r="CV33" s="621"/>
      <c r="CW33" s="621"/>
      <c r="CX33" s="621"/>
      <c r="CY33" s="622"/>
      <c r="CZ33" s="611">
        <v>44.6</v>
      </c>
      <c r="DA33" s="623"/>
      <c r="DB33" s="623"/>
      <c r="DC33" s="624"/>
      <c r="DD33" s="614">
        <v>3698833</v>
      </c>
      <c r="DE33" s="621"/>
      <c r="DF33" s="621"/>
      <c r="DG33" s="621"/>
      <c r="DH33" s="621"/>
      <c r="DI33" s="621"/>
      <c r="DJ33" s="621"/>
      <c r="DK33" s="622"/>
      <c r="DL33" s="614">
        <v>2206150</v>
      </c>
      <c r="DM33" s="621"/>
      <c r="DN33" s="621"/>
      <c r="DO33" s="621"/>
      <c r="DP33" s="621"/>
      <c r="DQ33" s="621"/>
      <c r="DR33" s="621"/>
      <c r="DS33" s="621"/>
      <c r="DT33" s="621"/>
      <c r="DU33" s="621"/>
      <c r="DV33" s="622"/>
      <c r="DW33" s="611">
        <v>34.9</v>
      </c>
      <c r="DX33" s="623"/>
      <c r="DY33" s="623"/>
      <c r="DZ33" s="623"/>
      <c r="EA33" s="623"/>
      <c r="EB33" s="623"/>
      <c r="EC33" s="635"/>
    </row>
    <row r="34" spans="2:133" ht="11.25" customHeight="1" x14ac:dyDescent="0.15">
      <c r="B34" s="605" t="s">
        <v>321</v>
      </c>
      <c r="C34" s="606"/>
      <c r="D34" s="606"/>
      <c r="E34" s="606"/>
      <c r="F34" s="606"/>
      <c r="G34" s="606"/>
      <c r="H34" s="606"/>
      <c r="I34" s="606"/>
      <c r="J34" s="606"/>
      <c r="K34" s="606"/>
      <c r="L34" s="606"/>
      <c r="M34" s="606"/>
      <c r="N34" s="606"/>
      <c r="O34" s="606"/>
      <c r="P34" s="606"/>
      <c r="Q34" s="607"/>
      <c r="R34" s="608">
        <v>221079</v>
      </c>
      <c r="S34" s="609"/>
      <c r="T34" s="609"/>
      <c r="U34" s="609"/>
      <c r="V34" s="609"/>
      <c r="W34" s="609"/>
      <c r="X34" s="609"/>
      <c r="Y34" s="610"/>
      <c r="Z34" s="646">
        <v>2.1</v>
      </c>
      <c r="AA34" s="646"/>
      <c r="AB34" s="646"/>
      <c r="AC34" s="646"/>
      <c r="AD34" s="647" t="s">
        <v>234</v>
      </c>
      <c r="AE34" s="647"/>
      <c r="AF34" s="647"/>
      <c r="AG34" s="647"/>
      <c r="AH34" s="647"/>
      <c r="AI34" s="647"/>
      <c r="AJ34" s="647"/>
      <c r="AK34" s="647"/>
      <c r="AL34" s="611" t="s">
        <v>130</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322</v>
      </c>
      <c r="CE34" s="606"/>
      <c r="CF34" s="606"/>
      <c r="CG34" s="606"/>
      <c r="CH34" s="606"/>
      <c r="CI34" s="606"/>
      <c r="CJ34" s="606"/>
      <c r="CK34" s="606"/>
      <c r="CL34" s="606"/>
      <c r="CM34" s="606"/>
      <c r="CN34" s="606"/>
      <c r="CO34" s="606"/>
      <c r="CP34" s="606"/>
      <c r="CQ34" s="607"/>
      <c r="CR34" s="608">
        <v>1101477</v>
      </c>
      <c r="CS34" s="609"/>
      <c r="CT34" s="609"/>
      <c r="CU34" s="609"/>
      <c r="CV34" s="609"/>
      <c r="CW34" s="609"/>
      <c r="CX34" s="609"/>
      <c r="CY34" s="610"/>
      <c r="CZ34" s="611">
        <v>11</v>
      </c>
      <c r="DA34" s="623"/>
      <c r="DB34" s="623"/>
      <c r="DC34" s="624"/>
      <c r="DD34" s="614">
        <v>855784</v>
      </c>
      <c r="DE34" s="609"/>
      <c r="DF34" s="609"/>
      <c r="DG34" s="609"/>
      <c r="DH34" s="609"/>
      <c r="DI34" s="609"/>
      <c r="DJ34" s="609"/>
      <c r="DK34" s="610"/>
      <c r="DL34" s="614">
        <v>700580</v>
      </c>
      <c r="DM34" s="609"/>
      <c r="DN34" s="609"/>
      <c r="DO34" s="609"/>
      <c r="DP34" s="609"/>
      <c r="DQ34" s="609"/>
      <c r="DR34" s="609"/>
      <c r="DS34" s="609"/>
      <c r="DT34" s="609"/>
      <c r="DU34" s="609"/>
      <c r="DV34" s="610"/>
      <c r="DW34" s="611">
        <v>11.1</v>
      </c>
      <c r="DX34" s="623"/>
      <c r="DY34" s="623"/>
      <c r="DZ34" s="623"/>
      <c r="EA34" s="623"/>
      <c r="EB34" s="623"/>
      <c r="EC34" s="635"/>
    </row>
    <row r="35" spans="2:133" ht="11.25" customHeight="1" x14ac:dyDescent="0.15">
      <c r="B35" s="605" t="s">
        <v>323</v>
      </c>
      <c r="C35" s="606"/>
      <c r="D35" s="606"/>
      <c r="E35" s="606"/>
      <c r="F35" s="606"/>
      <c r="G35" s="606"/>
      <c r="H35" s="606"/>
      <c r="I35" s="606"/>
      <c r="J35" s="606"/>
      <c r="K35" s="606"/>
      <c r="L35" s="606"/>
      <c r="M35" s="606"/>
      <c r="N35" s="606"/>
      <c r="O35" s="606"/>
      <c r="P35" s="606"/>
      <c r="Q35" s="607"/>
      <c r="R35" s="608">
        <v>109805</v>
      </c>
      <c r="S35" s="609"/>
      <c r="T35" s="609"/>
      <c r="U35" s="609"/>
      <c r="V35" s="609"/>
      <c r="W35" s="609"/>
      <c r="X35" s="609"/>
      <c r="Y35" s="610"/>
      <c r="Z35" s="646">
        <v>1</v>
      </c>
      <c r="AA35" s="646"/>
      <c r="AB35" s="646"/>
      <c r="AC35" s="646"/>
      <c r="AD35" s="647" t="s">
        <v>130</v>
      </c>
      <c r="AE35" s="647"/>
      <c r="AF35" s="647"/>
      <c r="AG35" s="647"/>
      <c r="AH35" s="647"/>
      <c r="AI35" s="647"/>
      <c r="AJ35" s="647"/>
      <c r="AK35" s="647"/>
      <c r="AL35" s="611" t="s">
        <v>234</v>
      </c>
      <c r="AM35" s="612"/>
      <c r="AN35" s="612"/>
      <c r="AO35" s="648"/>
      <c r="AP35" s="216"/>
      <c r="AQ35" s="666" t="s">
        <v>324</v>
      </c>
      <c r="AR35" s="667"/>
      <c r="AS35" s="667"/>
      <c r="AT35" s="667"/>
      <c r="AU35" s="667"/>
      <c r="AV35" s="667"/>
      <c r="AW35" s="667"/>
      <c r="AX35" s="667"/>
      <c r="AY35" s="667"/>
      <c r="AZ35" s="667"/>
      <c r="BA35" s="667"/>
      <c r="BB35" s="667"/>
      <c r="BC35" s="667"/>
      <c r="BD35" s="667"/>
      <c r="BE35" s="667"/>
      <c r="BF35" s="668"/>
      <c r="BG35" s="666" t="s">
        <v>325</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326</v>
      </c>
      <c r="CE35" s="606"/>
      <c r="CF35" s="606"/>
      <c r="CG35" s="606"/>
      <c r="CH35" s="606"/>
      <c r="CI35" s="606"/>
      <c r="CJ35" s="606"/>
      <c r="CK35" s="606"/>
      <c r="CL35" s="606"/>
      <c r="CM35" s="606"/>
      <c r="CN35" s="606"/>
      <c r="CO35" s="606"/>
      <c r="CP35" s="606"/>
      <c r="CQ35" s="607"/>
      <c r="CR35" s="608">
        <v>250721</v>
      </c>
      <c r="CS35" s="621"/>
      <c r="CT35" s="621"/>
      <c r="CU35" s="621"/>
      <c r="CV35" s="621"/>
      <c r="CW35" s="621"/>
      <c r="CX35" s="621"/>
      <c r="CY35" s="622"/>
      <c r="CZ35" s="611">
        <v>2.5</v>
      </c>
      <c r="DA35" s="623"/>
      <c r="DB35" s="623"/>
      <c r="DC35" s="624"/>
      <c r="DD35" s="614">
        <v>210109</v>
      </c>
      <c r="DE35" s="621"/>
      <c r="DF35" s="621"/>
      <c r="DG35" s="621"/>
      <c r="DH35" s="621"/>
      <c r="DI35" s="621"/>
      <c r="DJ35" s="621"/>
      <c r="DK35" s="622"/>
      <c r="DL35" s="614">
        <v>210109</v>
      </c>
      <c r="DM35" s="621"/>
      <c r="DN35" s="621"/>
      <c r="DO35" s="621"/>
      <c r="DP35" s="621"/>
      <c r="DQ35" s="621"/>
      <c r="DR35" s="621"/>
      <c r="DS35" s="621"/>
      <c r="DT35" s="621"/>
      <c r="DU35" s="621"/>
      <c r="DV35" s="622"/>
      <c r="DW35" s="611">
        <v>3.3</v>
      </c>
      <c r="DX35" s="623"/>
      <c r="DY35" s="623"/>
      <c r="DZ35" s="623"/>
      <c r="EA35" s="623"/>
      <c r="EB35" s="623"/>
      <c r="EC35" s="635"/>
    </row>
    <row r="36" spans="2:133" ht="11.25" customHeight="1" x14ac:dyDescent="0.15">
      <c r="B36" s="605" t="s">
        <v>327</v>
      </c>
      <c r="C36" s="606"/>
      <c r="D36" s="606"/>
      <c r="E36" s="606"/>
      <c r="F36" s="606"/>
      <c r="G36" s="606"/>
      <c r="H36" s="606"/>
      <c r="I36" s="606"/>
      <c r="J36" s="606"/>
      <c r="K36" s="606"/>
      <c r="L36" s="606"/>
      <c r="M36" s="606"/>
      <c r="N36" s="606"/>
      <c r="O36" s="606"/>
      <c r="P36" s="606"/>
      <c r="Q36" s="607"/>
      <c r="R36" s="608">
        <v>644230</v>
      </c>
      <c r="S36" s="609"/>
      <c r="T36" s="609"/>
      <c r="U36" s="609"/>
      <c r="V36" s="609"/>
      <c r="W36" s="609"/>
      <c r="X36" s="609"/>
      <c r="Y36" s="610"/>
      <c r="Z36" s="646">
        <v>6</v>
      </c>
      <c r="AA36" s="646"/>
      <c r="AB36" s="646"/>
      <c r="AC36" s="646"/>
      <c r="AD36" s="647" t="s">
        <v>130</v>
      </c>
      <c r="AE36" s="647"/>
      <c r="AF36" s="647"/>
      <c r="AG36" s="647"/>
      <c r="AH36" s="647"/>
      <c r="AI36" s="647"/>
      <c r="AJ36" s="647"/>
      <c r="AK36" s="647"/>
      <c r="AL36" s="611" t="s">
        <v>234</v>
      </c>
      <c r="AM36" s="612"/>
      <c r="AN36" s="612"/>
      <c r="AO36" s="648"/>
      <c r="AP36" s="216"/>
      <c r="AQ36" s="657" t="s">
        <v>328</v>
      </c>
      <c r="AR36" s="658"/>
      <c r="AS36" s="658"/>
      <c r="AT36" s="658"/>
      <c r="AU36" s="658"/>
      <c r="AV36" s="658"/>
      <c r="AW36" s="658"/>
      <c r="AX36" s="658"/>
      <c r="AY36" s="659"/>
      <c r="AZ36" s="660">
        <v>895775</v>
      </c>
      <c r="BA36" s="661"/>
      <c r="BB36" s="661"/>
      <c r="BC36" s="661"/>
      <c r="BD36" s="661"/>
      <c r="BE36" s="661"/>
      <c r="BF36" s="662"/>
      <c r="BG36" s="663" t="s">
        <v>329</v>
      </c>
      <c r="BH36" s="664"/>
      <c r="BI36" s="664"/>
      <c r="BJ36" s="664"/>
      <c r="BK36" s="664"/>
      <c r="BL36" s="664"/>
      <c r="BM36" s="664"/>
      <c r="BN36" s="664"/>
      <c r="BO36" s="664"/>
      <c r="BP36" s="664"/>
      <c r="BQ36" s="664"/>
      <c r="BR36" s="664"/>
      <c r="BS36" s="664"/>
      <c r="BT36" s="664"/>
      <c r="BU36" s="665"/>
      <c r="BV36" s="660">
        <v>29309</v>
      </c>
      <c r="BW36" s="661"/>
      <c r="BX36" s="661"/>
      <c r="BY36" s="661"/>
      <c r="BZ36" s="661"/>
      <c r="CA36" s="661"/>
      <c r="CB36" s="662"/>
      <c r="CD36" s="605" t="s">
        <v>330</v>
      </c>
      <c r="CE36" s="606"/>
      <c r="CF36" s="606"/>
      <c r="CG36" s="606"/>
      <c r="CH36" s="606"/>
      <c r="CI36" s="606"/>
      <c r="CJ36" s="606"/>
      <c r="CK36" s="606"/>
      <c r="CL36" s="606"/>
      <c r="CM36" s="606"/>
      <c r="CN36" s="606"/>
      <c r="CO36" s="606"/>
      <c r="CP36" s="606"/>
      <c r="CQ36" s="607"/>
      <c r="CR36" s="608">
        <v>1733246</v>
      </c>
      <c r="CS36" s="609"/>
      <c r="CT36" s="609"/>
      <c r="CU36" s="609"/>
      <c r="CV36" s="609"/>
      <c r="CW36" s="609"/>
      <c r="CX36" s="609"/>
      <c r="CY36" s="610"/>
      <c r="CZ36" s="611">
        <v>17.3</v>
      </c>
      <c r="DA36" s="623"/>
      <c r="DB36" s="623"/>
      <c r="DC36" s="624"/>
      <c r="DD36" s="614">
        <v>1476173</v>
      </c>
      <c r="DE36" s="609"/>
      <c r="DF36" s="609"/>
      <c r="DG36" s="609"/>
      <c r="DH36" s="609"/>
      <c r="DI36" s="609"/>
      <c r="DJ36" s="609"/>
      <c r="DK36" s="610"/>
      <c r="DL36" s="614">
        <v>771107</v>
      </c>
      <c r="DM36" s="609"/>
      <c r="DN36" s="609"/>
      <c r="DO36" s="609"/>
      <c r="DP36" s="609"/>
      <c r="DQ36" s="609"/>
      <c r="DR36" s="609"/>
      <c r="DS36" s="609"/>
      <c r="DT36" s="609"/>
      <c r="DU36" s="609"/>
      <c r="DV36" s="610"/>
      <c r="DW36" s="611">
        <v>12.2</v>
      </c>
      <c r="DX36" s="623"/>
      <c r="DY36" s="623"/>
      <c r="DZ36" s="623"/>
      <c r="EA36" s="623"/>
      <c r="EB36" s="623"/>
      <c r="EC36" s="635"/>
    </row>
    <row r="37" spans="2:133" ht="11.25" customHeight="1" x14ac:dyDescent="0.15">
      <c r="B37" s="605" t="s">
        <v>331</v>
      </c>
      <c r="C37" s="606"/>
      <c r="D37" s="606"/>
      <c r="E37" s="606"/>
      <c r="F37" s="606"/>
      <c r="G37" s="606"/>
      <c r="H37" s="606"/>
      <c r="I37" s="606"/>
      <c r="J37" s="606"/>
      <c r="K37" s="606"/>
      <c r="L37" s="606"/>
      <c r="M37" s="606"/>
      <c r="N37" s="606"/>
      <c r="O37" s="606"/>
      <c r="P37" s="606"/>
      <c r="Q37" s="607"/>
      <c r="R37" s="608">
        <v>227048</v>
      </c>
      <c r="S37" s="609"/>
      <c r="T37" s="609"/>
      <c r="U37" s="609"/>
      <c r="V37" s="609"/>
      <c r="W37" s="609"/>
      <c r="X37" s="609"/>
      <c r="Y37" s="610"/>
      <c r="Z37" s="646">
        <v>2.1</v>
      </c>
      <c r="AA37" s="646"/>
      <c r="AB37" s="646"/>
      <c r="AC37" s="646"/>
      <c r="AD37" s="647">
        <v>3535</v>
      </c>
      <c r="AE37" s="647"/>
      <c r="AF37" s="647"/>
      <c r="AG37" s="647"/>
      <c r="AH37" s="647"/>
      <c r="AI37" s="647"/>
      <c r="AJ37" s="647"/>
      <c r="AK37" s="647"/>
      <c r="AL37" s="611">
        <v>0.1</v>
      </c>
      <c r="AM37" s="612"/>
      <c r="AN37" s="612"/>
      <c r="AO37" s="648"/>
      <c r="AQ37" s="641" t="s">
        <v>332</v>
      </c>
      <c r="AR37" s="642"/>
      <c r="AS37" s="642"/>
      <c r="AT37" s="642"/>
      <c r="AU37" s="642"/>
      <c r="AV37" s="642"/>
      <c r="AW37" s="642"/>
      <c r="AX37" s="642"/>
      <c r="AY37" s="643"/>
      <c r="AZ37" s="608">
        <v>187938</v>
      </c>
      <c r="BA37" s="609"/>
      <c r="BB37" s="609"/>
      <c r="BC37" s="609"/>
      <c r="BD37" s="621"/>
      <c r="BE37" s="621"/>
      <c r="BF37" s="644"/>
      <c r="BG37" s="605" t="s">
        <v>333</v>
      </c>
      <c r="BH37" s="606"/>
      <c r="BI37" s="606"/>
      <c r="BJ37" s="606"/>
      <c r="BK37" s="606"/>
      <c r="BL37" s="606"/>
      <c r="BM37" s="606"/>
      <c r="BN37" s="606"/>
      <c r="BO37" s="606"/>
      <c r="BP37" s="606"/>
      <c r="BQ37" s="606"/>
      <c r="BR37" s="606"/>
      <c r="BS37" s="606"/>
      <c r="BT37" s="606"/>
      <c r="BU37" s="607"/>
      <c r="BV37" s="608">
        <v>2634</v>
      </c>
      <c r="BW37" s="609"/>
      <c r="BX37" s="609"/>
      <c r="BY37" s="609"/>
      <c r="BZ37" s="609"/>
      <c r="CA37" s="609"/>
      <c r="CB37" s="645"/>
      <c r="CD37" s="605" t="s">
        <v>334</v>
      </c>
      <c r="CE37" s="606"/>
      <c r="CF37" s="606"/>
      <c r="CG37" s="606"/>
      <c r="CH37" s="606"/>
      <c r="CI37" s="606"/>
      <c r="CJ37" s="606"/>
      <c r="CK37" s="606"/>
      <c r="CL37" s="606"/>
      <c r="CM37" s="606"/>
      <c r="CN37" s="606"/>
      <c r="CO37" s="606"/>
      <c r="CP37" s="606"/>
      <c r="CQ37" s="607"/>
      <c r="CR37" s="608">
        <v>479591</v>
      </c>
      <c r="CS37" s="621"/>
      <c r="CT37" s="621"/>
      <c r="CU37" s="621"/>
      <c r="CV37" s="621"/>
      <c r="CW37" s="621"/>
      <c r="CX37" s="621"/>
      <c r="CY37" s="622"/>
      <c r="CZ37" s="611">
        <v>4.8</v>
      </c>
      <c r="DA37" s="623"/>
      <c r="DB37" s="623"/>
      <c r="DC37" s="624"/>
      <c r="DD37" s="614">
        <v>477391</v>
      </c>
      <c r="DE37" s="621"/>
      <c r="DF37" s="621"/>
      <c r="DG37" s="621"/>
      <c r="DH37" s="621"/>
      <c r="DI37" s="621"/>
      <c r="DJ37" s="621"/>
      <c r="DK37" s="622"/>
      <c r="DL37" s="614">
        <v>476141</v>
      </c>
      <c r="DM37" s="621"/>
      <c r="DN37" s="621"/>
      <c r="DO37" s="621"/>
      <c r="DP37" s="621"/>
      <c r="DQ37" s="621"/>
      <c r="DR37" s="621"/>
      <c r="DS37" s="621"/>
      <c r="DT37" s="621"/>
      <c r="DU37" s="621"/>
      <c r="DV37" s="622"/>
      <c r="DW37" s="611">
        <v>7.5</v>
      </c>
      <c r="DX37" s="623"/>
      <c r="DY37" s="623"/>
      <c r="DZ37" s="623"/>
      <c r="EA37" s="623"/>
      <c r="EB37" s="623"/>
      <c r="EC37" s="635"/>
    </row>
    <row r="38" spans="2:133" ht="11.25" customHeight="1" x14ac:dyDescent="0.15">
      <c r="B38" s="605" t="s">
        <v>335</v>
      </c>
      <c r="C38" s="606"/>
      <c r="D38" s="606"/>
      <c r="E38" s="606"/>
      <c r="F38" s="606"/>
      <c r="G38" s="606"/>
      <c r="H38" s="606"/>
      <c r="I38" s="606"/>
      <c r="J38" s="606"/>
      <c r="K38" s="606"/>
      <c r="L38" s="606"/>
      <c r="M38" s="606"/>
      <c r="N38" s="606"/>
      <c r="O38" s="606"/>
      <c r="P38" s="606"/>
      <c r="Q38" s="607"/>
      <c r="R38" s="608">
        <v>845100</v>
      </c>
      <c r="S38" s="609"/>
      <c r="T38" s="609"/>
      <c r="U38" s="609"/>
      <c r="V38" s="609"/>
      <c r="W38" s="609"/>
      <c r="X38" s="609"/>
      <c r="Y38" s="610"/>
      <c r="Z38" s="646">
        <v>7.9</v>
      </c>
      <c r="AA38" s="646"/>
      <c r="AB38" s="646"/>
      <c r="AC38" s="646"/>
      <c r="AD38" s="647" t="s">
        <v>130</v>
      </c>
      <c r="AE38" s="647"/>
      <c r="AF38" s="647"/>
      <c r="AG38" s="647"/>
      <c r="AH38" s="647"/>
      <c r="AI38" s="647"/>
      <c r="AJ38" s="647"/>
      <c r="AK38" s="647"/>
      <c r="AL38" s="611" t="s">
        <v>130</v>
      </c>
      <c r="AM38" s="612"/>
      <c r="AN38" s="612"/>
      <c r="AO38" s="648"/>
      <c r="AQ38" s="641" t="s">
        <v>336</v>
      </c>
      <c r="AR38" s="642"/>
      <c r="AS38" s="642"/>
      <c r="AT38" s="642"/>
      <c r="AU38" s="642"/>
      <c r="AV38" s="642"/>
      <c r="AW38" s="642"/>
      <c r="AX38" s="642"/>
      <c r="AY38" s="643"/>
      <c r="AZ38" s="608">
        <v>122199</v>
      </c>
      <c r="BA38" s="609"/>
      <c r="BB38" s="609"/>
      <c r="BC38" s="609"/>
      <c r="BD38" s="621"/>
      <c r="BE38" s="621"/>
      <c r="BF38" s="644"/>
      <c r="BG38" s="605" t="s">
        <v>337</v>
      </c>
      <c r="BH38" s="606"/>
      <c r="BI38" s="606"/>
      <c r="BJ38" s="606"/>
      <c r="BK38" s="606"/>
      <c r="BL38" s="606"/>
      <c r="BM38" s="606"/>
      <c r="BN38" s="606"/>
      <c r="BO38" s="606"/>
      <c r="BP38" s="606"/>
      <c r="BQ38" s="606"/>
      <c r="BR38" s="606"/>
      <c r="BS38" s="606"/>
      <c r="BT38" s="606"/>
      <c r="BU38" s="607"/>
      <c r="BV38" s="608">
        <v>1469</v>
      </c>
      <c r="BW38" s="609"/>
      <c r="BX38" s="609"/>
      <c r="BY38" s="609"/>
      <c r="BZ38" s="609"/>
      <c r="CA38" s="609"/>
      <c r="CB38" s="645"/>
      <c r="CD38" s="605" t="s">
        <v>338</v>
      </c>
      <c r="CE38" s="606"/>
      <c r="CF38" s="606"/>
      <c r="CG38" s="606"/>
      <c r="CH38" s="606"/>
      <c r="CI38" s="606"/>
      <c r="CJ38" s="606"/>
      <c r="CK38" s="606"/>
      <c r="CL38" s="606"/>
      <c r="CM38" s="606"/>
      <c r="CN38" s="606"/>
      <c r="CO38" s="606"/>
      <c r="CP38" s="606"/>
      <c r="CQ38" s="607"/>
      <c r="CR38" s="608">
        <v>707837</v>
      </c>
      <c r="CS38" s="609"/>
      <c r="CT38" s="609"/>
      <c r="CU38" s="609"/>
      <c r="CV38" s="609"/>
      <c r="CW38" s="609"/>
      <c r="CX38" s="609"/>
      <c r="CY38" s="610"/>
      <c r="CZ38" s="611">
        <v>7.1</v>
      </c>
      <c r="DA38" s="623"/>
      <c r="DB38" s="623"/>
      <c r="DC38" s="624"/>
      <c r="DD38" s="614">
        <v>586243</v>
      </c>
      <c r="DE38" s="609"/>
      <c r="DF38" s="609"/>
      <c r="DG38" s="609"/>
      <c r="DH38" s="609"/>
      <c r="DI38" s="609"/>
      <c r="DJ38" s="609"/>
      <c r="DK38" s="610"/>
      <c r="DL38" s="614">
        <v>520092</v>
      </c>
      <c r="DM38" s="609"/>
      <c r="DN38" s="609"/>
      <c r="DO38" s="609"/>
      <c r="DP38" s="609"/>
      <c r="DQ38" s="609"/>
      <c r="DR38" s="609"/>
      <c r="DS38" s="609"/>
      <c r="DT38" s="609"/>
      <c r="DU38" s="609"/>
      <c r="DV38" s="610"/>
      <c r="DW38" s="611">
        <v>8.1999999999999993</v>
      </c>
      <c r="DX38" s="623"/>
      <c r="DY38" s="623"/>
      <c r="DZ38" s="623"/>
      <c r="EA38" s="623"/>
      <c r="EB38" s="623"/>
      <c r="EC38" s="635"/>
    </row>
    <row r="39" spans="2:133" ht="11.25" customHeight="1" x14ac:dyDescent="0.15">
      <c r="B39" s="605" t="s">
        <v>339</v>
      </c>
      <c r="C39" s="606"/>
      <c r="D39" s="606"/>
      <c r="E39" s="606"/>
      <c r="F39" s="606"/>
      <c r="G39" s="606"/>
      <c r="H39" s="606"/>
      <c r="I39" s="606"/>
      <c r="J39" s="606"/>
      <c r="K39" s="606"/>
      <c r="L39" s="606"/>
      <c r="M39" s="606"/>
      <c r="N39" s="606"/>
      <c r="O39" s="606"/>
      <c r="P39" s="606"/>
      <c r="Q39" s="607"/>
      <c r="R39" s="608" t="s">
        <v>130</v>
      </c>
      <c r="S39" s="609"/>
      <c r="T39" s="609"/>
      <c r="U39" s="609"/>
      <c r="V39" s="609"/>
      <c r="W39" s="609"/>
      <c r="X39" s="609"/>
      <c r="Y39" s="610"/>
      <c r="Z39" s="646" t="s">
        <v>130</v>
      </c>
      <c r="AA39" s="646"/>
      <c r="AB39" s="646"/>
      <c r="AC39" s="646"/>
      <c r="AD39" s="647" t="s">
        <v>130</v>
      </c>
      <c r="AE39" s="647"/>
      <c r="AF39" s="647"/>
      <c r="AG39" s="647"/>
      <c r="AH39" s="647"/>
      <c r="AI39" s="647"/>
      <c r="AJ39" s="647"/>
      <c r="AK39" s="647"/>
      <c r="AL39" s="611" t="s">
        <v>234</v>
      </c>
      <c r="AM39" s="612"/>
      <c r="AN39" s="612"/>
      <c r="AO39" s="648"/>
      <c r="AQ39" s="641" t="s">
        <v>340</v>
      </c>
      <c r="AR39" s="642"/>
      <c r="AS39" s="642"/>
      <c r="AT39" s="642"/>
      <c r="AU39" s="642"/>
      <c r="AV39" s="642"/>
      <c r="AW39" s="642"/>
      <c r="AX39" s="642"/>
      <c r="AY39" s="643"/>
      <c r="AZ39" s="608">
        <v>16215</v>
      </c>
      <c r="BA39" s="609"/>
      <c r="BB39" s="609"/>
      <c r="BC39" s="609"/>
      <c r="BD39" s="621"/>
      <c r="BE39" s="621"/>
      <c r="BF39" s="644"/>
      <c r="BG39" s="605" t="s">
        <v>341</v>
      </c>
      <c r="BH39" s="606"/>
      <c r="BI39" s="606"/>
      <c r="BJ39" s="606"/>
      <c r="BK39" s="606"/>
      <c r="BL39" s="606"/>
      <c r="BM39" s="606"/>
      <c r="BN39" s="606"/>
      <c r="BO39" s="606"/>
      <c r="BP39" s="606"/>
      <c r="BQ39" s="606"/>
      <c r="BR39" s="606"/>
      <c r="BS39" s="606"/>
      <c r="BT39" s="606"/>
      <c r="BU39" s="607"/>
      <c r="BV39" s="608">
        <v>2107</v>
      </c>
      <c r="BW39" s="609"/>
      <c r="BX39" s="609"/>
      <c r="BY39" s="609"/>
      <c r="BZ39" s="609"/>
      <c r="CA39" s="609"/>
      <c r="CB39" s="645"/>
      <c r="CD39" s="605" t="s">
        <v>342</v>
      </c>
      <c r="CE39" s="606"/>
      <c r="CF39" s="606"/>
      <c r="CG39" s="606"/>
      <c r="CH39" s="606"/>
      <c r="CI39" s="606"/>
      <c r="CJ39" s="606"/>
      <c r="CK39" s="606"/>
      <c r="CL39" s="606"/>
      <c r="CM39" s="606"/>
      <c r="CN39" s="606"/>
      <c r="CO39" s="606"/>
      <c r="CP39" s="606"/>
      <c r="CQ39" s="607"/>
      <c r="CR39" s="608">
        <v>568474</v>
      </c>
      <c r="CS39" s="621"/>
      <c r="CT39" s="621"/>
      <c r="CU39" s="621"/>
      <c r="CV39" s="621"/>
      <c r="CW39" s="621"/>
      <c r="CX39" s="621"/>
      <c r="CY39" s="622"/>
      <c r="CZ39" s="611">
        <v>5.7</v>
      </c>
      <c r="DA39" s="623"/>
      <c r="DB39" s="623"/>
      <c r="DC39" s="624"/>
      <c r="DD39" s="614">
        <v>563575</v>
      </c>
      <c r="DE39" s="621"/>
      <c r="DF39" s="621"/>
      <c r="DG39" s="621"/>
      <c r="DH39" s="621"/>
      <c r="DI39" s="621"/>
      <c r="DJ39" s="621"/>
      <c r="DK39" s="622"/>
      <c r="DL39" s="614" t="s">
        <v>130</v>
      </c>
      <c r="DM39" s="621"/>
      <c r="DN39" s="621"/>
      <c r="DO39" s="621"/>
      <c r="DP39" s="621"/>
      <c r="DQ39" s="621"/>
      <c r="DR39" s="621"/>
      <c r="DS39" s="621"/>
      <c r="DT39" s="621"/>
      <c r="DU39" s="621"/>
      <c r="DV39" s="622"/>
      <c r="DW39" s="611" t="s">
        <v>130</v>
      </c>
      <c r="DX39" s="623"/>
      <c r="DY39" s="623"/>
      <c r="DZ39" s="623"/>
      <c r="EA39" s="623"/>
      <c r="EB39" s="623"/>
      <c r="EC39" s="635"/>
    </row>
    <row r="40" spans="2:133" ht="11.25" customHeight="1" x14ac:dyDescent="0.15">
      <c r="B40" s="605" t="s">
        <v>343</v>
      </c>
      <c r="C40" s="606"/>
      <c r="D40" s="606"/>
      <c r="E40" s="606"/>
      <c r="F40" s="606"/>
      <c r="G40" s="606"/>
      <c r="H40" s="606"/>
      <c r="I40" s="606"/>
      <c r="J40" s="606"/>
      <c r="K40" s="606"/>
      <c r="L40" s="606"/>
      <c r="M40" s="606"/>
      <c r="N40" s="606"/>
      <c r="O40" s="606"/>
      <c r="P40" s="606"/>
      <c r="Q40" s="607"/>
      <c r="R40" s="608">
        <v>50500</v>
      </c>
      <c r="S40" s="609"/>
      <c r="T40" s="609"/>
      <c r="U40" s="609"/>
      <c r="V40" s="609"/>
      <c r="W40" s="609"/>
      <c r="X40" s="609"/>
      <c r="Y40" s="610"/>
      <c r="Z40" s="646">
        <v>0.5</v>
      </c>
      <c r="AA40" s="646"/>
      <c r="AB40" s="646"/>
      <c r="AC40" s="646"/>
      <c r="AD40" s="647" t="s">
        <v>130</v>
      </c>
      <c r="AE40" s="647"/>
      <c r="AF40" s="647"/>
      <c r="AG40" s="647"/>
      <c r="AH40" s="647"/>
      <c r="AI40" s="647"/>
      <c r="AJ40" s="647"/>
      <c r="AK40" s="647"/>
      <c r="AL40" s="611" t="s">
        <v>130</v>
      </c>
      <c r="AM40" s="612"/>
      <c r="AN40" s="612"/>
      <c r="AO40" s="648"/>
      <c r="AQ40" s="641" t="s">
        <v>344</v>
      </c>
      <c r="AR40" s="642"/>
      <c r="AS40" s="642"/>
      <c r="AT40" s="642"/>
      <c r="AU40" s="642"/>
      <c r="AV40" s="642"/>
      <c r="AW40" s="642"/>
      <c r="AX40" s="642"/>
      <c r="AY40" s="643"/>
      <c r="AZ40" s="608" t="s">
        <v>130</v>
      </c>
      <c r="BA40" s="609"/>
      <c r="BB40" s="609"/>
      <c r="BC40" s="609"/>
      <c r="BD40" s="621"/>
      <c r="BE40" s="621"/>
      <c r="BF40" s="644"/>
      <c r="BG40" s="649" t="s">
        <v>345</v>
      </c>
      <c r="BH40" s="650"/>
      <c r="BI40" s="650"/>
      <c r="BJ40" s="650"/>
      <c r="BK40" s="650"/>
      <c r="BL40" s="217"/>
      <c r="BM40" s="606" t="s">
        <v>346</v>
      </c>
      <c r="BN40" s="606"/>
      <c r="BO40" s="606"/>
      <c r="BP40" s="606"/>
      <c r="BQ40" s="606"/>
      <c r="BR40" s="606"/>
      <c r="BS40" s="606"/>
      <c r="BT40" s="606"/>
      <c r="BU40" s="607"/>
      <c r="BV40" s="608">
        <v>81</v>
      </c>
      <c r="BW40" s="609"/>
      <c r="BX40" s="609"/>
      <c r="BY40" s="609"/>
      <c r="BZ40" s="609"/>
      <c r="CA40" s="609"/>
      <c r="CB40" s="645"/>
      <c r="CD40" s="605" t="s">
        <v>347</v>
      </c>
      <c r="CE40" s="606"/>
      <c r="CF40" s="606"/>
      <c r="CG40" s="606"/>
      <c r="CH40" s="606"/>
      <c r="CI40" s="606"/>
      <c r="CJ40" s="606"/>
      <c r="CK40" s="606"/>
      <c r="CL40" s="606"/>
      <c r="CM40" s="606"/>
      <c r="CN40" s="606"/>
      <c r="CO40" s="606"/>
      <c r="CP40" s="606"/>
      <c r="CQ40" s="607"/>
      <c r="CR40" s="608">
        <v>92440</v>
      </c>
      <c r="CS40" s="609"/>
      <c r="CT40" s="609"/>
      <c r="CU40" s="609"/>
      <c r="CV40" s="609"/>
      <c r="CW40" s="609"/>
      <c r="CX40" s="609"/>
      <c r="CY40" s="610"/>
      <c r="CZ40" s="611">
        <v>0.9</v>
      </c>
      <c r="DA40" s="623"/>
      <c r="DB40" s="623"/>
      <c r="DC40" s="624"/>
      <c r="DD40" s="614">
        <v>6949</v>
      </c>
      <c r="DE40" s="609"/>
      <c r="DF40" s="609"/>
      <c r="DG40" s="609"/>
      <c r="DH40" s="609"/>
      <c r="DI40" s="609"/>
      <c r="DJ40" s="609"/>
      <c r="DK40" s="610"/>
      <c r="DL40" s="614">
        <v>4262</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348</v>
      </c>
      <c r="C41" s="590"/>
      <c r="D41" s="590"/>
      <c r="E41" s="590"/>
      <c r="F41" s="590"/>
      <c r="G41" s="590"/>
      <c r="H41" s="590"/>
      <c r="I41" s="590"/>
      <c r="J41" s="590"/>
      <c r="K41" s="590"/>
      <c r="L41" s="590"/>
      <c r="M41" s="590"/>
      <c r="N41" s="590"/>
      <c r="O41" s="590"/>
      <c r="P41" s="590"/>
      <c r="Q41" s="591"/>
      <c r="R41" s="592">
        <v>10676887</v>
      </c>
      <c r="S41" s="633"/>
      <c r="T41" s="633"/>
      <c r="U41" s="633"/>
      <c r="V41" s="633"/>
      <c r="W41" s="633"/>
      <c r="X41" s="633"/>
      <c r="Y41" s="636"/>
      <c r="Z41" s="637">
        <v>100</v>
      </c>
      <c r="AA41" s="637"/>
      <c r="AB41" s="637"/>
      <c r="AC41" s="637"/>
      <c r="AD41" s="638">
        <v>6265811</v>
      </c>
      <c r="AE41" s="638"/>
      <c r="AF41" s="638"/>
      <c r="AG41" s="638"/>
      <c r="AH41" s="638"/>
      <c r="AI41" s="638"/>
      <c r="AJ41" s="638"/>
      <c r="AK41" s="638"/>
      <c r="AL41" s="595">
        <v>100</v>
      </c>
      <c r="AM41" s="639"/>
      <c r="AN41" s="639"/>
      <c r="AO41" s="640"/>
      <c r="AQ41" s="641" t="s">
        <v>349</v>
      </c>
      <c r="AR41" s="642"/>
      <c r="AS41" s="642"/>
      <c r="AT41" s="642"/>
      <c r="AU41" s="642"/>
      <c r="AV41" s="642"/>
      <c r="AW41" s="642"/>
      <c r="AX41" s="642"/>
      <c r="AY41" s="643"/>
      <c r="AZ41" s="608">
        <v>142528</v>
      </c>
      <c r="BA41" s="609"/>
      <c r="BB41" s="609"/>
      <c r="BC41" s="609"/>
      <c r="BD41" s="621"/>
      <c r="BE41" s="621"/>
      <c r="BF41" s="644"/>
      <c r="BG41" s="649"/>
      <c r="BH41" s="650"/>
      <c r="BI41" s="650"/>
      <c r="BJ41" s="650"/>
      <c r="BK41" s="650"/>
      <c r="BL41" s="217"/>
      <c r="BM41" s="606" t="s">
        <v>350</v>
      </c>
      <c r="BN41" s="606"/>
      <c r="BO41" s="606"/>
      <c r="BP41" s="606"/>
      <c r="BQ41" s="606"/>
      <c r="BR41" s="606"/>
      <c r="BS41" s="606"/>
      <c r="BT41" s="606"/>
      <c r="BU41" s="607"/>
      <c r="BV41" s="608" t="s">
        <v>234</v>
      </c>
      <c r="BW41" s="609"/>
      <c r="BX41" s="609"/>
      <c r="BY41" s="609"/>
      <c r="BZ41" s="609"/>
      <c r="CA41" s="609"/>
      <c r="CB41" s="645"/>
      <c r="CD41" s="605" t="s">
        <v>351</v>
      </c>
      <c r="CE41" s="606"/>
      <c r="CF41" s="606"/>
      <c r="CG41" s="606"/>
      <c r="CH41" s="606"/>
      <c r="CI41" s="606"/>
      <c r="CJ41" s="606"/>
      <c r="CK41" s="606"/>
      <c r="CL41" s="606"/>
      <c r="CM41" s="606"/>
      <c r="CN41" s="606"/>
      <c r="CO41" s="606"/>
      <c r="CP41" s="606"/>
      <c r="CQ41" s="607"/>
      <c r="CR41" s="608" t="s">
        <v>130</v>
      </c>
      <c r="CS41" s="621"/>
      <c r="CT41" s="621"/>
      <c r="CU41" s="621"/>
      <c r="CV41" s="621"/>
      <c r="CW41" s="621"/>
      <c r="CX41" s="621"/>
      <c r="CY41" s="622"/>
      <c r="CZ41" s="611" t="s">
        <v>234</v>
      </c>
      <c r="DA41" s="623"/>
      <c r="DB41" s="623"/>
      <c r="DC41" s="624"/>
      <c r="DD41" s="614" t="s">
        <v>130</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352</v>
      </c>
      <c r="AR42" s="654"/>
      <c r="AS42" s="654"/>
      <c r="AT42" s="654"/>
      <c r="AU42" s="654"/>
      <c r="AV42" s="654"/>
      <c r="AW42" s="654"/>
      <c r="AX42" s="654"/>
      <c r="AY42" s="655"/>
      <c r="AZ42" s="592">
        <v>426895</v>
      </c>
      <c r="BA42" s="633"/>
      <c r="BB42" s="633"/>
      <c r="BC42" s="633"/>
      <c r="BD42" s="593"/>
      <c r="BE42" s="593"/>
      <c r="BF42" s="656"/>
      <c r="BG42" s="651"/>
      <c r="BH42" s="652"/>
      <c r="BI42" s="652"/>
      <c r="BJ42" s="652"/>
      <c r="BK42" s="652"/>
      <c r="BL42" s="218"/>
      <c r="BM42" s="590" t="s">
        <v>353</v>
      </c>
      <c r="BN42" s="590"/>
      <c r="BO42" s="590"/>
      <c r="BP42" s="590"/>
      <c r="BQ42" s="590"/>
      <c r="BR42" s="590"/>
      <c r="BS42" s="590"/>
      <c r="BT42" s="590"/>
      <c r="BU42" s="591"/>
      <c r="BV42" s="592">
        <v>382</v>
      </c>
      <c r="BW42" s="633"/>
      <c r="BX42" s="633"/>
      <c r="BY42" s="633"/>
      <c r="BZ42" s="633"/>
      <c r="CA42" s="633"/>
      <c r="CB42" s="634"/>
      <c r="CD42" s="605" t="s">
        <v>354</v>
      </c>
      <c r="CE42" s="606"/>
      <c r="CF42" s="606"/>
      <c r="CG42" s="606"/>
      <c r="CH42" s="606"/>
      <c r="CI42" s="606"/>
      <c r="CJ42" s="606"/>
      <c r="CK42" s="606"/>
      <c r="CL42" s="606"/>
      <c r="CM42" s="606"/>
      <c r="CN42" s="606"/>
      <c r="CO42" s="606"/>
      <c r="CP42" s="606"/>
      <c r="CQ42" s="607"/>
      <c r="CR42" s="608">
        <v>1319487</v>
      </c>
      <c r="CS42" s="621"/>
      <c r="CT42" s="621"/>
      <c r="CU42" s="621"/>
      <c r="CV42" s="621"/>
      <c r="CW42" s="621"/>
      <c r="CX42" s="621"/>
      <c r="CY42" s="622"/>
      <c r="CZ42" s="611">
        <v>13.2</v>
      </c>
      <c r="DA42" s="623"/>
      <c r="DB42" s="623"/>
      <c r="DC42" s="624"/>
      <c r="DD42" s="614">
        <v>227205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355</v>
      </c>
      <c r="CD43" s="605" t="s">
        <v>356</v>
      </c>
      <c r="CE43" s="606"/>
      <c r="CF43" s="606"/>
      <c r="CG43" s="606"/>
      <c r="CH43" s="606"/>
      <c r="CI43" s="606"/>
      <c r="CJ43" s="606"/>
      <c r="CK43" s="606"/>
      <c r="CL43" s="606"/>
      <c r="CM43" s="606"/>
      <c r="CN43" s="606"/>
      <c r="CO43" s="606"/>
      <c r="CP43" s="606"/>
      <c r="CQ43" s="607"/>
      <c r="CR43" s="608">
        <v>109559</v>
      </c>
      <c r="CS43" s="621"/>
      <c r="CT43" s="621"/>
      <c r="CU43" s="621"/>
      <c r="CV43" s="621"/>
      <c r="CW43" s="621"/>
      <c r="CX43" s="621"/>
      <c r="CY43" s="622"/>
      <c r="CZ43" s="611">
        <v>1.1000000000000001</v>
      </c>
      <c r="DA43" s="623"/>
      <c r="DB43" s="623"/>
      <c r="DC43" s="624"/>
      <c r="DD43" s="614">
        <v>109559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357</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305</v>
      </c>
      <c r="CE44" s="628"/>
      <c r="CF44" s="605" t="s">
        <v>358</v>
      </c>
      <c r="CG44" s="606"/>
      <c r="CH44" s="606"/>
      <c r="CI44" s="606"/>
      <c r="CJ44" s="606"/>
      <c r="CK44" s="606"/>
      <c r="CL44" s="606"/>
      <c r="CM44" s="606"/>
      <c r="CN44" s="606"/>
      <c r="CO44" s="606"/>
      <c r="CP44" s="606"/>
      <c r="CQ44" s="607"/>
      <c r="CR44" s="608">
        <v>1219303</v>
      </c>
      <c r="CS44" s="609"/>
      <c r="CT44" s="609"/>
      <c r="CU44" s="609"/>
      <c r="CV44" s="609"/>
      <c r="CW44" s="609"/>
      <c r="CX44" s="609"/>
      <c r="CY44" s="610"/>
      <c r="CZ44" s="611">
        <v>12.2</v>
      </c>
      <c r="DA44" s="612"/>
      <c r="DB44" s="612"/>
      <c r="DC44" s="613"/>
      <c r="DD44" s="614">
        <v>202202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359</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360</v>
      </c>
      <c r="CG45" s="606"/>
      <c r="CH45" s="606"/>
      <c r="CI45" s="606"/>
      <c r="CJ45" s="606"/>
      <c r="CK45" s="606"/>
      <c r="CL45" s="606"/>
      <c r="CM45" s="606"/>
      <c r="CN45" s="606"/>
      <c r="CO45" s="606"/>
      <c r="CP45" s="606"/>
      <c r="CQ45" s="607"/>
      <c r="CR45" s="608">
        <v>423543</v>
      </c>
      <c r="CS45" s="621"/>
      <c r="CT45" s="621"/>
      <c r="CU45" s="621"/>
      <c r="CV45" s="621"/>
      <c r="CW45" s="621"/>
      <c r="CX45" s="621"/>
      <c r="CY45" s="622"/>
      <c r="CZ45" s="611">
        <v>4.2</v>
      </c>
      <c r="DA45" s="623"/>
      <c r="DB45" s="623"/>
      <c r="DC45" s="624"/>
      <c r="DD45" s="614">
        <v>15670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361</v>
      </c>
      <c r="CG46" s="606"/>
      <c r="CH46" s="606"/>
      <c r="CI46" s="606"/>
      <c r="CJ46" s="606"/>
      <c r="CK46" s="606"/>
      <c r="CL46" s="606"/>
      <c r="CM46" s="606"/>
      <c r="CN46" s="606"/>
      <c r="CO46" s="606"/>
      <c r="CP46" s="606"/>
      <c r="CQ46" s="607"/>
      <c r="CR46" s="608">
        <v>640529</v>
      </c>
      <c r="CS46" s="609"/>
      <c r="CT46" s="609"/>
      <c r="CU46" s="609"/>
      <c r="CV46" s="609"/>
      <c r="CW46" s="609"/>
      <c r="CX46" s="609"/>
      <c r="CY46" s="610"/>
      <c r="CZ46" s="611">
        <v>6.4</v>
      </c>
      <c r="DA46" s="612"/>
      <c r="DB46" s="612"/>
      <c r="DC46" s="613"/>
      <c r="DD46" s="614">
        <v>167341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362</v>
      </c>
      <c r="CG47" s="606"/>
      <c r="CH47" s="606"/>
      <c r="CI47" s="606"/>
      <c r="CJ47" s="606"/>
      <c r="CK47" s="606"/>
      <c r="CL47" s="606"/>
      <c r="CM47" s="606"/>
      <c r="CN47" s="606"/>
      <c r="CO47" s="606"/>
      <c r="CP47" s="606"/>
      <c r="CQ47" s="607"/>
      <c r="CR47" s="608">
        <v>100184</v>
      </c>
      <c r="CS47" s="621"/>
      <c r="CT47" s="621"/>
      <c r="CU47" s="621"/>
      <c r="CV47" s="621"/>
      <c r="CW47" s="621"/>
      <c r="CX47" s="621"/>
      <c r="CY47" s="622"/>
      <c r="CZ47" s="611">
        <v>1</v>
      </c>
      <c r="DA47" s="623"/>
      <c r="DB47" s="623"/>
      <c r="DC47" s="624"/>
      <c r="DD47" s="614">
        <v>25003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363</v>
      </c>
      <c r="CG48" s="606"/>
      <c r="CH48" s="606"/>
      <c r="CI48" s="606"/>
      <c r="CJ48" s="606"/>
      <c r="CK48" s="606"/>
      <c r="CL48" s="606"/>
      <c r="CM48" s="606"/>
      <c r="CN48" s="606"/>
      <c r="CO48" s="606"/>
      <c r="CP48" s="606"/>
      <c r="CQ48" s="607"/>
      <c r="CR48" s="608" t="s">
        <v>234</v>
      </c>
      <c r="CS48" s="609"/>
      <c r="CT48" s="609"/>
      <c r="CU48" s="609"/>
      <c r="CV48" s="609"/>
      <c r="CW48" s="609"/>
      <c r="CX48" s="609"/>
      <c r="CY48" s="610"/>
      <c r="CZ48" s="611" t="s">
        <v>130</v>
      </c>
      <c r="DA48" s="612"/>
      <c r="DB48" s="612"/>
      <c r="DC48" s="613"/>
      <c r="DD48" s="614" t="s">
        <v>234</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364</v>
      </c>
      <c r="CE49" s="590"/>
      <c r="CF49" s="590"/>
      <c r="CG49" s="590"/>
      <c r="CH49" s="590"/>
      <c r="CI49" s="590"/>
      <c r="CJ49" s="590"/>
      <c r="CK49" s="590"/>
      <c r="CL49" s="590"/>
      <c r="CM49" s="590"/>
      <c r="CN49" s="590"/>
      <c r="CO49" s="590"/>
      <c r="CP49" s="590"/>
      <c r="CQ49" s="591"/>
      <c r="CR49" s="592">
        <v>9996454</v>
      </c>
      <c r="CS49" s="593"/>
      <c r="CT49" s="593"/>
      <c r="CU49" s="593"/>
      <c r="CV49" s="593"/>
      <c r="CW49" s="593"/>
      <c r="CX49" s="593"/>
      <c r="CY49" s="594"/>
      <c r="CZ49" s="595">
        <v>100</v>
      </c>
      <c r="DA49" s="596"/>
      <c r="DB49" s="596"/>
      <c r="DC49" s="597"/>
      <c r="DD49" s="598">
        <v>7540725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WZdpkcpnQ/vgaYS2oSzGZKs6+jqIV06veTTqfyO+DJLU5cp7dqPmYENINj274gY0FvRv6y2ZncVeD2iVuUcWw==" saltValue="xbJcBW0YmchFLH23332k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365</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366</v>
      </c>
      <c r="DK2" s="1079"/>
      <c r="DL2" s="1079"/>
      <c r="DM2" s="1079"/>
      <c r="DN2" s="1079"/>
      <c r="DO2" s="1080"/>
      <c r="DP2" s="222"/>
      <c r="DQ2" s="1078" t="s">
        <v>367</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368</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369</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370</v>
      </c>
      <c r="B5" s="983"/>
      <c r="C5" s="983"/>
      <c r="D5" s="983"/>
      <c r="E5" s="983"/>
      <c r="F5" s="983"/>
      <c r="G5" s="983"/>
      <c r="H5" s="983"/>
      <c r="I5" s="983"/>
      <c r="J5" s="983"/>
      <c r="K5" s="983"/>
      <c r="L5" s="983"/>
      <c r="M5" s="983"/>
      <c r="N5" s="983"/>
      <c r="O5" s="983"/>
      <c r="P5" s="984"/>
      <c r="Q5" s="988" t="s">
        <v>371</v>
      </c>
      <c r="R5" s="989"/>
      <c r="S5" s="989"/>
      <c r="T5" s="989"/>
      <c r="U5" s="990"/>
      <c r="V5" s="988" t="s">
        <v>372</v>
      </c>
      <c r="W5" s="989"/>
      <c r="X5" s="989"/>
      <c r="Y5" s="989"/>
      <c r="Z5" s="990"/>
      <c r="AA5" s="988" t="s">
        <v>373</v>
      </c>
      <c r="AB5" s="989"/>
      <c r="AC5" s="989"/>
      <c r="AD5" s="989"/>
      <c r="AE5" s="989"/>
      <c r="AF5" s="1081" t="s">
        <v>374</v>
      </c>
      <c r="AG5" s="989"/>
      <c r="AH5" s="989"/>
      <c r="AI5" s="989"/>
      <c r="AJ5" s="1002"/>
      <c r="AK5" s="989" t="s">
        <v>375</v>
      </c>
      <c r="AL5" s="989"/>
      <c r="AM5" s="989"/>
      <c r="AN5" s="989"/>
      <c r="AO5" s="990"/>
      <c r="AP5" s="988" t="s">
        <v>376</v>
      </c>
      <c r="AQ5" s="989"/>
      <c r="AR5" s="989"/>
      <c r="AS5" s="989"/>
      <c r="AT5" s="990"/>
      <c r="AU5" s="988" t="s">
        <v>377</v>
      </c>
      <c r="AV5" s="989"/>
      <c r="AW5" s="989"/>
      <c r="AX5" s="989"/>
      <c r="AY5" s="1002"/>
      <c r="AZ5" s="226"/>
      <c r="BA5" s="226"/>
      <c r="BB5" s="226"/>
      <c r="BC5" s="226"/>
      <c r="BD5" s="226"/>
      <c r="BE5" s="227"/>
      <c r="BF5" s="227"/>
      <c r="BG5" s="227"/>
      <c r="BH5" s="227"/>
      <c r="BI5" s="227"/>
      <c r="BJ5" s="227"/>
      <c r="BK5" s="227"/>
      <c r="BL5" s="227"/>
      <c r="BM5" s="227"/>
      <c r="BN5" s="227"/>
      <c r="BO5" s="227"/>
      <c r="BP5" s="227"/>
      <c r="BQ5" s="982" t="s">
        <v>378</v>
      </c>
      <c r="BR5" s="983"/>
      <c r="BS5" s="983"/>
      <c r="BT5" s="983"/>
      <c r="BU5" s="983"/>
      <c r="BV5" s="983"/>
      <c r="BW5" s="983"/>
      <c r="BX5" s="983"/>
      <c r="BY5" s="983"/>
      <c r="BZ5" s="983"/>
      <c r="CA5" s="983"/>
      <c r="CB5" s="983"/>
      <c r="CC5" s="983"/>
      <c r="CD5" s="983"/>
      <c r="CE5" s="983"/>
      <c r="CF5" s="983"/>
      <c r="CG5" s="984"/>
      <c r="CH5" s="988" t="s">
        <v>379</v>
      </c>
      <c r="CI5" s="989"/>
      <c r="CJ5" s="989"/>
      <c r="CK5" s="989"/>
      <c r="CL5" s="990"/>
      <c r="CM5" s="988" t="s">
        <v>380</v>
      </c>
      <c r="CN5" s="989"/>
      <c r="CO5" s="989"/>
      <c r="CP5" s="989"/>
      <c r="CQ5" s="990"/>
      <c r="CR5" s="988" t="s">
        <v>381</v>
      </c>
      <c r="CS5" s="989"/>
      <c r="CT5" s="989"/>
      <c r="CU5" s="989"/>
      <c r="CV5" s="990"/>
      <c r="CW5" s="988" t="s">
        <v>382</v>
      </c>
      <c r="CX5" s="989"/>
      <c r="CY5" s="989"/>
      <c r="CZ5" s="989"/>
      <c r="DA5" s="990"/>
      <c r="DB5" s="988" t="s">
        <v>383</v>
      </c>
      <c r="DC5" s="989"/>
      <c r="DD5" s="989"/>
      <c r="DE5" s="989"/>
      <c r="DF5" s="990"/>
      <c r="DG5" s="1071" t="s">
        <v>384</v>
      </c>
      <c r="DH5" s="1072"/>
      <c r="DI5" s="1072"/>
      <c r="DJ5" s="1072"/>
      <c r="DK5" s="1073"/>
      <c r="DL5" s="1071" t="s">
        <v>385</v>
      </c>
      <c r="DM5" s="1072"/>
      <c r="DN5" s="1072"/>
      <c r="DO5" s="1072"/>
      <c r="DP5" s="1073"/>
      <c r="DQ5" s="988" t="s">
        <v>386</v>
      </c>
      <c r="DR5" s="989"/>
      <c r="DS5" s="989"/>
      <c r="DT5" s="989"/>
      <c r="DU5" s="990"/>
      <c r="DV5" s="988" t="s">
        <v>377</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387</v>
      </c>
      <c r="C7" s="1035"/>
      <c r="D7" s="1035"/>
      <c r="E7" s="1035"/>
      <c r="F7" s="1035"/>
      <c r="G7" s="1035"/>
      <c r="H7" s="1035"/>
      <c r="I7" s="1035"/>
      <c r="J7" s="1035"/>
      <c r="K7" s="1035"/>
      <c r="L7" s="1035"/>
      <c r="M7" s="1035"/>
      <c r="N7" s="1035"/>
      <c r="O7" s="1035"/>
      <c r="P7" s="1036"/>
      <c r="Q7" s="1089">
        <v>10677</v>
      </c>
      <c r="R7" s="1090"/>
      <c r="S7" s="1090"/>
      <c r="T7" s="1090"/>
      <c r="U7" s="1090"/>
      <c r="V7" s="1090">
        <v>9996</v>
      </c>
      <c r="W7" s="1090"/>
      <c r="X7" s="1090"/>
      <c r="Y7" s="1090"/>
      <c r="Z7" s="1090"/>
      <c r="AA7" s="1090">
        <v>680</v>
      </c>
      <c r="AB7" s="1090"/>
      <c r="AC7" s="1090"/>
      <c r="AD7" s="1090"/>
      <c r="AE7" s="1091"/>
      <c r="AF7" s="1092">
        <v>650</v>
      </c>
      <c r="AG7" s="1093"/>
      <c r="AH7" s="1093"/>
      <c r="AI7" s="1093"/>
      <c r="AJ7" s="1094"/>
      <c r="AK7" s="1095">
        <v>110</v>
      </c>
      <c r="AL7" s="1096"/>
      <c r="AM7" s="1096"/>
      <c r="AN7" s="1096"/>
      <c r="AO7" s="1096"/>
      <c r="AP7" s="1096">
        <v>12742</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570</v>
      </c>
      <c r="BT7" s="1087"/>
      <c r="BU7" s="1087"/>
      <c r="BV7" s="1087"/>
      <c r="BW7" s="1087"/>
      <c r="BX7" s="1087"/>
      <c r="BY7" s="1087"/>
      <c r="BZ7" s="1087"/>
      <c r="CA7" s="1087"/>
      <c r="CB7" s="1087"/>
      <c r="CC7" s="1087"/>
      <c r="CD7" s="1087"/>
      <c r="CE7" s="1087"/>
      <c r="CF7" s="1087"/>
      <c r="CG7" s="1099"/>
      <c r="CH7" s="1083">
        <v>0</v>
      </c>
      <c r="CI7" s="1084"/>
      <c r="CJ7" s="1084"/>
      <c r="CK7" s="1084"/>
      <c r="CL7" s="1085"/>
      <c r="CM7" s="1083">
        <v>85</v>
      </c>
      <c r="CN7" s="1084"/>
      <c r="CO7" s="1084"/>
      <c r="CP7" s="1084"/>
      <c r="CQ7" s="1085"/>
      <c r="CR7" s="1083">
        <v>38</v>
      </c>
      <c r="CS7" s="1084"/>
      <c r="CT7" s="1084"/>
      <c r="CU7" s="1084"/>
      <c r="CV7" s="1085"/>
      <c r="CW7" s="1083">
        <v>38</v>
      </c>
      <c r="CX7" s="1084"/>
      <c r="CY7" s="1084"/>
      <c r="CZ7" s="1084"/>
      <c r="DA7" s="1085"/>
      <c r="DB7" s="1083">
        <v>10</v>
      </c>
      <c r="DC7" s="1084"/>
      <c r="DD7" s="1084"/>
      <c r="DE7" s="1084"/>
      <c r="DF7" s="1085"/>
      <c r="DG7" s="1083" t="s">
        <v>507</v>
      </c>
      <c r="DH7" s="1084"/>
      <c r="DI7" s="1084"/>
      <c r="DJ7" s="1084"/>
      <c r="DK7" s="1085"/>
      <c r="DL7" s="1083" t="s">
        <v>507</v>
      </c>
      <c r="DM7" s="1084"/>
      <c r="DN7" s="1084"/>
      <c r="DO7" s="1084"/>
      <c r="DP7" s="1085"/>
      <c r="DQ7" s="1083" t="s">
        <v>507</v>
      </c>
      <c r="DR7" s="1084"/>
      <c r="DS7" s="1084"/>
      <c r="DT7" s="1084"/>
      <c r="DU7" s="1085"/>
      <c r="DV7" s="1086"/>
      <c r="DW7" s="1087"/>
      <c r="DX7" s="1087"/>
      <c r="DY7" s="1087"/>
      <c r="DZ7" s="1088"/>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571</v>
      </c>
      <c r="BT8" s="980"/>
      <c r="BU8" s="980"/>
      <c r="BV8" s="980"/>
      <c r="BW8" s="980"/>
      <c r="BX8" s="980"/>
      <c r="BY8" s="980"/>
      <c r="BZ8" s="980"/>
      <c r="CA8" s="980"/>
      <c r="CB8" s="980"/>
      <c r="CC8" s="980"/>
      <c r="CD8" s="980"/>
      <c r="CE8" s="980"/>
      <c r="CF8" s="980"/>
      <c r="CG8" s="1001"/>
      <c r="CH8" s="976">
        <v>58</v>
      </c>
      <c r="CI8" s="977"/>
      <c r="CJ8" s="977"/>
      <c r="CK8" s="977"/>
      <c r="CL8" s="978"/>
      <c r="CM8" s="976">
        <v>1187</v>
      </c>
      <c r="CN8" s="977"/>
      <c r="CO8" s="977"/>
      <c r="CP8" s="977"/>
      <c r="CQ8" s="978"/>
      <c r="CR8" s="976">
        <v>623</v>
      </c>
      <c r="CS8" s="977"/>
      <c r="CT8" s="977"/>
      <c r="CU8" s="977"/>
      <c r="CV8" s="978"/>
      <c r="CW8" s="976" t="s">
        <v>507</v>
      </c>
      <c r="CX8" s="977"/>
      <c r="CY8" s="977"/>
      <c r="CZ8" s="977"/>
      <c r="DA8" s="978"/>
      <c r="DB8" s="976" t="s">
        <v>507</v>
      </c>
      <c r="DC8" s="977"/>
      <c r="DD8" s="977"/>
      <c r="DE8" s="977"/>
      <c r="DF8" s="978"/>
      <c r="DG8" s="976" t="s">
        <v>507</v>
      </c>
      <c r="DH8" s="977"/>
      <c r="DI8" s="977"/>
      <c r="DJ8" s="977"/>
      <c r="DK8" s="978"/>
      <c r="DL8" s="976" t="s">
        <v>507</v>
      </c>
      <c r="DM8" s="977"/>
      <c r="DN8" s="977"/>
      <c r="DO8" s="977"/>
      <c r="DP8" s="978"/>
      <c r="DQ8" s="976" t="s">
        <v>507</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388</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389</v>
      </c>
      <c r="B23" s="924" t="s">
        <v>390</v>
      </c>
      <c r="C23" s="925"/>
      <c r="D23" s="925"/>
      <c r="E23" s="925"/>
      <c r="F23" s="925"/>
      <c r="G23" s="925"/>
      <c r="H23" s="925"/>
      <c r="I23" s="925"/>
      <c r="J23" s="925"/>
      <c r="K23" s="925"/>
      <c r="L23" s="925"/>
      <c r="M23" s="925"/>
      <c r="N23" s="925"/>
      <c r="O23" s="925"/>
      <c r="P23" s="935"/>
      <c r="Q23" s="1054">
        <v>10677</v>
      </c>
      <c r="R23" s="1048"/>
      <c r="S23" s="1048"/>
      <c r="T23" s="1048"/>
      <c r="U23" s="1048"/>
      <c r="V23" s="1048">
        <v>9996</v>
      </c>
      <c r="W23" s="1048"/>
      <c r="X23" s="1048"/>
      <c r="Y23" s="1048"/>
      <c r="Z23" s="1048"/>
      <c r="AA23" s="1048">
        <v>680</v>
      </c>
      <c r="AB23" s="1048"/>
      <c r="AC23" s="1048"/>
      <c r="AD23" s="1048"/>
      <c r="AE23" s="1055"/>
      <c r="AF23" s="1056">
        <v>650</v>
      </c>
      <c r="AG23" s="1048"/>
      <c r="AH23" s="1048"/>
      <c r="AI23" s="1048"/>
      <c r="AJ23" s="1057"/>
      <c r="AK23" s="1058"/>
      <c r="AL23" s="1059"/>
      <c r="AM23" s="1059"/>
      <c r="AN23" s="1059"/>
      <c r="AO23" s="1059"/>
      <c r="AP23" s="1048">
        <v>12742</v>
      </c>
      <c r="AQ23" s="1048"/>
      <c r="AR23" s="1048"/>
      <c r="AS23" s="1048"/>
      <c r="AT23" s="1048"/>
      <c r="AU23" s="1049"/>
      <c r="AV23" s="1049"/>
      <c r="AW23" s="1049"/>
      <c r="AX23" s="1049"/>
      <c r="AY23" s="1050"/>
      <c r="AZ23" s="1051" t="s">
        <v>130</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391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392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370</v>
      </c>
      <c r="B26" s="983"/>
      <c r="C26" s="983"/>
      <c r="D26" s="983"/>
      <c r="E26" s="983"/>
      <c r="F26" s="983"/>
      <c r="G26" s="983"/>
      <c r="H26" s="983"/>
      <c r="I26" s="983"/>
      <c r="J26" s="983"/>
      <c r="K26" s="983"/>
      <c r="L26" s="983"/>
      <c r="M26" s="983"/>
      <c r="N26" s="983"/>
      <c r="O26" s="983"/>
      <c r="P26" s="984"/>
      <c r="Q26" s="988" t="s">
        <v>393</v>
      </c>
      <c r="R26" s="989"/>
      <c r="S26" s="989"/>
      <c r="T26" s="989"/>
      <c r="U26" s="990"/>
      <c r="V26" s="988" t="s">
        <v>394</v>
      </c>
      <c r="W26" s="989"/>
      <c r="X26" s="989"/>
      <c r="Y26" s="989"/>
      <c r="Z26" s="990"/>
      <c r="AA26" s="988" t="s">
        <v>395</v>
      </c>
      <c r="AB26" s="989"/>
      <c r="AC26" s="989"/>
      <c r="AD26" s="989"/>
      <c r="AE26" s="989"/>
      <c r="AF26" s="1042" t="s">
        <v>396</v>
      </c>
      <c r="AG26" s="995"/>
      <c r="AH26" s="995"/>
      <c r="AI26" s="995"/>
      <c r="AJ26" s="1043"/>
      <c r="AK26" s="989" t="s">
        <v>397</v>
      </c>
      <c r="AL26" s="989"/>
      <c r="AM26" s="989"/>
      <c r="AN26" s="989"/>
      <c r="AO26" s="990"/>
      <c r="AP26" s="988" t="s">
        <v>398</v>
      </c>
      <c r="AQ26" s="989"/>
      <c r="AR26" s="989"/>
      <c r="AS26" s="989"/>
      <c r="AT26" s="990"/>
      <c r="AU26" s="988" t="s">
        <v>399</v>
      </c>
      <c r="AV26" s="989"/>
      <c r="AW26" s="989"/>
      <c r="AX26" s="989"/>
      <c r="AY26" s="990"/>
      <c r="AZ26" s="988" t="s">
        <v>400</v>
      </c>
      <c r="BA26" s="989"/>
      <c r="BB26" s="989"/>
      <c r="BC26" s="989"/>
      <c r="BD26" s="990"/>
      <c r="BE26" s="988" t="s">
        <v>377</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401</v>
      </c>
      <c r="C28" s="1035"/>
      <c r="D28" s="1035"/>
      <c r="E28" s="1035"/>
      <c r="F28" s="1035"/>
      <c r="G28" s="1035"/>
      <c r="H28" s="1035"/>
      <c r="I28" s="1035"/>
      <c r="J28" s="1035"/>
      <c r="K28" s="1035"/>
      <c r="L28" s="1035"/>
      <c r="M28" s="1035"/>
      <c r="N28" s="1035"/>
      <c r="O28" s="1035"/>
      <c r="P28" s="1036"/>
      <c r="Q28" s="1037">
        <v>1195</v>
      </c>
      <c r="R28" s="1038"/>
      <c r="S28" s="1038"/>
      <c r="T28" s="1038"/>
      <c r="U28" s="1038"/>
      <c r="V28" s="1038">
        <v>1166</v>
      </c>
      <c r="W28" s="1038"/>
      <c r="X28" s="1038"/>
      <c r="Y28" s="1038"/>
      <c r="Z28" s="1038"/>
      <c r="AA28" s="1038">
        <v>29</v>
      </c>
      <c r="AB28" s="1038"/>
      <c r="AC28" s="1038"/>
      <c r="AD28" s="1038"/>
      <c r="AE28" s="1039"/>
      <c r="AF28" s="1040">
        <v>29</v>
      </c>
      <c r="AG28" s="1038"/>
      <c r="AH28" s="1038"/>
      <c r="AI28" s="1038"/>
      <c r="AJ28" s="1041"/>
      <c r="AK28" s="1029">
        <v>38</v>
      </c>
      <c r="AL28" s="1030"/>
      <c r="AM28" s="1030"/>
      <c r="AN28" s="1030"/>
      <c r="AO28" s="1030"/>
      <c r="AP28" s="1030" t="s">
        <v>507</v>
      </c>
      <c r="AQ28" s="1030"/>
      <c r="AR28" s="1030"/>
      <c r="AS28" s="1030"/>
      <c r="AT28" s="1030"/>
      <c r="AU28" s="1030" t="s">
        <v>507</v>
      </c>
      <c r="AV28" s="1030"/>
      <c r="AW28" s="1030"/>
      <c r="AX28" s="1030"/>
      <c r="AY28" s="1030"/>
      <c r="AZ28" s="1031" t="s">
        <v>507</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402</v>
      </c>
      <c r="C29" s="1018"/>
      <c r="D29" s="1018"/>
      <c r="E29" s="1018"/>
      <c r="F29" s="1018"/>
      <c r="G29" s="1018"/>
      <c r="H29" s="1018"/>
      <c r="I29" s="1018"/>
      <c r="J29" s="1018"/>
      <c r="K29" s="1018"/>
      <c r="L29" s="1018"/>
      <c r="M29" s="1018"/>
      <c r="N29" s="1018"/>
      <c r="O29" s="1018"/>
      <c r="P29" s="1019"/>
      <c r="Q29" s="1025">
        <v>34</v>
      </c>
      <c r="R29" s="1026"/>
      <c r="S29" s="1026"/>
      <c r="T29" s="1026"/>
      <c r="U29" s="1026"/>
      <c r="V29" s="1026">
        <v>34</v>
      </c>
      <c r="W29" s="1026"/>
      <c r="X29" s="1026"/>
      <c r="Y29" s="1026"/>
      <c r="Z29" s="1026"/>
      <c r="AA29" s="1026">
        <v>1</v>
      </c>
      <c r="AB29" s="1026"/>
      <c r="AC29" s="1026"/>
      <c r="AD29" s="1026"/>
      <c r="AE29" s="1027"/>
      <c r="AF29" s="1022">
        <v>1</v>
      </c>
      <c r="AG29" s="1023"/>
      <c r="AH29" s="1023"/>
      <c r="AI29" s="1023"/>
      <c r="AJ29" s="1024"/>
      <c r="AK29" s="967">
        <v>9</v>
      </c>
      <c r="AL29" s="958"/>
      <c r="AM29" s="958"/>
      <c r="AN29" s="958"/>
      <c r="AO29" s="958"/>
      <c r="AP29" s="958" t="s">
        <v>507</v>
      </c>
      <c r="AQ29" s="958"/>
      <c r="AR29" s="958"/>
      <c r="AS29" s="958"/>
      <c r="AT29" s="958"/>
      <c r="AU29" s="958" t="s">
        <v>507</v>
      </c>
      <c r="AV29" s="958"/>
      <c r="AW29" s="958"/>
      <c r="AX29" s="958"/>
      <c r="AY29" s="958"/>
      <c r="AZ29" s="1028" t="s">
        <v>507</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403</v>
      </c>
      <c r="C30" s="1018"/>
      <c r="D30" s="1018"/>
      <c r="E30" s="1018"/>
      <c r="F30" s="1018"/>
      <c r="G30" s="1018"/>
      <c r="H30" s="1018"/>
      <c r="I30" s="1018"/>
      <c r="J30" s="1018"/>
      <c r="K30" s="1018"/>
      <c r="L30" s="1018"/>
      <c r="M30" s="1018"/>
      <c r="N30" s="1018"/>
      <c r="O30" s="1018"/>
      <c r="P30" s="1019"/>
      <c r="Q30" s="1025">
        <v>1606</v>
      </c>
      <c r="R30" s="1026"/>
      <c r="S30" s="1026"/>
      <c r="T30" s="1026"/>
      <c r="U30" s="1026"/>
      <c r="V30" s="1026">
        <v>1532</v>
      </c>
      <c r="W30" s="1026"/>
      <c r="X30" s="1026"/>
      <c r="Y30" s="1026"/>
      <c r="Z30" s="1026"/>
      <c r="AA30" s="1026">
        <v>74</v>
      </c>
      <c r="AB30" s="1026"/>
      <c r="AC30" s="1026"/>
      <c r="AD30" s="1026"/>
      <c r="AE30" s="1027"/>
      <c r="AF30" s="1022">
        <v>74</v>
      </c>
      <c r="AG30" s="1023"/>
      <c r="AH30" s="1023"/>
      <c r="AI30" s="1023"/>
      <c r="AJ30" s="1024"/>
      <c r="AK30" s="967">
        <v>226</v>
      </c>
      <c r="AL30" s="958"/>
      <c r="AM30" s="958"/>
      <c r="AN30" s="958"/>
      <c r="AO30" s="958"/>
      <c r="AP30" s="958" t="s">
        <v>507</v>
      </c>
      <c r="AQ30" s="958"/>
      <c r="AR30" s="958"/>
      <c r="AS30" s="958"/>
      <c r="AT30" s="958"/>
      <c r="AU30" s="958" t="s">
        <v>507</v>
      </c>
      <c r="AV30" s="958"/>
      <c r="AW30" s="958"/>
      <c r="AX30" s="958"/>
      <c r="AY30" s="958"/>
      <c r="AZ30" s="1028" t="s">
        <v>507</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404</v>
      </c>
      <c r="C31" s="1018"/>
      <c r="D31" s="1018"/>
      <c r="E31" s="1018"/>
      <c r="F31" s="1018"/>
      <c r="G31" s="1018"/>
      <c r="H31" s="1018"/>
      <c r="I31" s="1018"/>
      <c r="J31" s="1018"/>
      <c r="K31" s="1018"/>
      <c r="L31" s="1018"/>
      <c r="M31" s="1018"/>
      <c r="N31" s="1018"/>
      <c r="O31" s="1018"/>
      <c r="P31" s="1019"/>
      <c r="Q31" s="1025">
        <v>11</v>
      </c>
      <c r="R31" s="1026"/>
      <c r="S31" s="1026"/>
      <c r="T31" s="1026"/>
      <c r="U31" s="1026"/>
      <c r="V31" s="1026">
        <v>10</v>
      </c>
      <c r="W31" s="1026"/>
      <c r="X31" s="1026"/>
      <c r="Y31" s="1026"/>
      <c r="Z31" s="1026"/>
      <c r="AA31" s="1026">
        <v>1</v>
      </c>
      <c r="AB31" s="1026"/>
      <c r="AC31" s="1026"/>
      <c r="AD31" s="1026"/>
      <c r="AE31" s="1027"/>
      <c r="AF31" s="1022">
        <v>1</v>
      </c>
      <c r="AG31" s="1023"/>
      <c r="AH31" s="1023"/>
      <c r="AI31" s="1023"/>
      <c r="AJ31" s="1024"/>
      <c r="AK31" s="967">
        <v>8</v>
      </c>
      <c r="AL31" s="958"/>
      <c r="AM31" s="958"/>
      <c r="AN31" s="958"/>
      <c r="AO31" s="958"/>
      <c r="AP31" s="958" t="s">
        <v>507</v>
      </c>
      <c r="AQ31" s="958"/>
      <c r="AR31" s="958"/>
      <c r="AS31" s="958"/>
      <c r="AT31" s="958"/>
      <c r="AU31" s="958" t="s">
        <v>507</v>
      </c>
      <c r="AV31" s="958"/>
      <c r="AW31" s="958"/>
      <c r="AX31" s="958"/>
      <c r="AY31" s="958"/>
      <c r="AZ31" s="1028" t="s">
        <v>507</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405</v>
      </c>
      <c r="C32" s="1018"/>
      <c r="D32" s="1018"/>
      <c r="E32" s="1018"/>
      <c r="F32" s="1018"/>
      <c r="G32" s="1018"/>
      <c r="H32" s="1018"/>
      <c r="I32" s="1018"/>
      <c r="J32" s="1018"/>
      <c r="K32" s="1018"/>
      <c r="L32" s="1018"/>
      <c r="M32" s="1018"/>
      <c r="N32" s="1018"/>
      <c r="O32" s="1018"/>
      <c r="P32" s="1019"/>
      <c r="Q32" s="1025">
        <v>122</v>
      </c>
      <c r="R32" s="1026"/>
      <c r="S32" s="1026"/>
      <c r="T32" s="1026"/>
      <c r="U32" s="1026"/>
      <c r="V32" s="1026">
        <v>121</v>
      </c>
      <c r="W32" s="1026"/>
      <c r="X32" s="1026"/>
      <c r="Y32" s="1026"/>
      <c r="Z32" s="1026"/>
      <c r="AA32" s="1026">
        <v>0</v>
      </c>
      <c r="AB32" s="1026"/>
      <c r="AC32" s="1026"/>
      <c r="AD32" s="1026"/>
      <c r="AE32" s="1027"/>
      <c r="AF32" s="1022">
        <v>0</v>
      </c>
      <c r="AG32" s="1023"/>
      <c r="AH32" s="1023"/>
      <c r="AI32" s="1023"/>
      <c r="AJ32" s="1024"/>
      <c r="AK32" s="967">
        <v>45</v>
      </c>
      <c r="AL32" s="958"/>
      <c r="AM32" s="958"/>
      <c r="AN32" s="958"/>
      <c r="AO32" s="958"/>
      <c r="AP32" s="958" t="s">
        <v>507</v>
      </c>
      <c r="AQ32" s="958"/>
      <c r="AR32" s="958"/>
      <c r="AS32" s="958"/>
      <c r="AT32" s="958"/>
      <c r="AU32" s="958" t="s">
        <v>507</v>
      </c>
      <c r="AV32" s="958"/>
      <c r="AW32" s="958"/>
      <c r="AX32" s="958"/>
      <c r="AY32" s="958"/>
      <c r="AZ32" s="1028" t="s">
        <v>507</v>
      </c>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406</v>
      </c>
      <c r="C33" s="1018"/>
      <c r="D33" s="1018"/>
      <c r="E33" s="1018"/>
      <c r="F33" s="1018"/>
      <c r="G33" s="1018"/>
      <c r="H33" s="1018"/>
      <c r="I33" s="1018"/>
      <c r="J33" s="1018"/>
      <c r="K33" s="1018"/>
      <c r="L33" s="1018"/>
      <c r="M33" s="1018"/>
      <c r="N33" s="1018"/>
      <c r="O33" s="1018"/>
      <c r="P33" s="1019"/>
      <c r="Q33" s="1025">
        <v>379</v>
      </c>
      <c r="R33" s="1026"/>
      <c r="S33" s="1026"/>
      <c r="T33" s="1026"/>
      <c r="U33" s="1026"/>
      <c r="V33" s="1026">
        <v>428</v>
      </c>
      <c r="W33" s="1026"/>
      <c r="X33" s="1026"/>
      <c r="Y33" s="1026"/>
      <c r="Z33" s="1026"/>
      <c r="AA33" s="1026">
        <v>-50</v>
      </c>
      <c r="AB33" s="1026"/>
      <c r="AC33" s="1026"/>
      <c r="AD33" s="1026"/>
      <c r="AE33" s="1027"/>
      <c r="AF33" s="1022">
        <v>257</v>
      </c>
      <c r="AG33" s="1023"/>
      <c r="AH33" s="1023"/>
      <c r="AI33" s="1023"/>
      <c r="AJ33" s="1024"/>
      <c r="AK33" s="967">
        <v>188</v>
      </c>
      <c r="AL33" s="958"/>
      <c r="AM33" s="958"/>
      <c r="AN33" s="958"/>
      <c r="AO33" s="958"/>
      <c r="AP33" s="958">
        <v>1540</v>
      </c>
      <c r="AQ33" s="958"/>
      <c r="AR33" s="958"/>
      <c r="AS33" s="958"/>
      <c r="AT33" s="958"/>
      <c r="AU33" s="958">
        <v>635</v>
      </c>
      <c r="AV33" s="958"/>
      <c r="AW33" s="958"/>
      <c r="AX33" s="958"/>
      <c r="AY33" s="958"/>
      <c r="AZ33" s="1028" t="s">
        <v>507</v>
      </c>
      <c r="BA33" s="1028"/>
      <c r="BB33" s="1028"/>
      <c r="BC33" s="1028"/>
      <c r="BD33" s="1028"/>
      <c r="BE33" s="959" t="s">
        <v>407</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408</v>
      </c>
      <c r="C34" s="1018"/>
      <c r="D34" s="1018"/>
      <c r="E34" s="1018"/>
      <c r="F34" s="1018"/>
      <c r="G34" s="1018"/>
      <c r="H34" s="1018"/>
      <c r="I34" s="1018"/>
      <c r="J34" s="1018"/>
      <c r="K34" s="1018"/>
      <c r="L34" s="1018"/>
      <c r="M34" s="1018"/>
      <c r="N34" s="1018"/>
      <c r="O34" s="1018"/>
      <c r="P34" s="1019"/>
      <c r="Q34" s="1025">
        <v>237</v>
      </c>
      <c r="R34" s="1026"/>
      <c r="S34" s="1026"/>
      <c r="T34" s="1026"/>
      <c r="U34" s="1026"/>
      <c r="V34" s="1026">
        <v>231</v>
      </c>
      <c r="W34" s="1026"/>
      <c r="X34" s="1026"/>
      <c r="Y34" s="1026"/>
      <c r="Z34" s="1026"/>
      <c r="AA34" s="1026">
        <v>6</v>
      </c>
      <c r="AB34" s="1026"/>
      <c r="AC34" s="1026"/>
      <c r="AD34" s="1026"/>
      <c r="AE34" s="1027"/>
      <c r="AF34" s="1022">
        <v>6</v>
      </c>
      <c r="AG34" s="1023"/>
      <c r="AH34" s="1023"/>
      <c r="AI34" s="1023"/>
      <c r="AJ34" s="1024"/>
      <c r="AK34" s="967">
        <v>122</v>
      </c>
      <c r="AL34" s="958"/>
      <c r="AM34" s="958"/>
      <c r="AN34" s="958"/>
      <c r="AO34" s="958"/>
      <c r="AP34" s="958">
        <v>581</v>
      </c>
      <c r="AQ34" s="958"/>
      <c r="AR34" s="958"/>
      <c r="AS34" s="958"/>
      <c r="AT34" s="958"/>
      <c r="AU34" s="958">
        <v>547</v>
      </c>
      <c r="AV34" s="958"/>
      <c r="AW34" s="958"/>
      <c r="AX34" s="958"/>
      <c r="AY34" s="958"/>
      <c r="AZ34" s="1028" t="s">
        <v>507</v>
      </c>
      <c r="BA34" s="1028"/>
      <c r="BB34" s="1028"/>
      <c r="BC34" s="1028"/>
      <c r="BD34" s="1028"/>
      <c r="BE34" s="959" t="s">
        <v>409</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t="s">
        <v>410</v>
      </c>
      <c r="C35" s="1018"/>
      <c r="D35" s="1018"/>
      <c r="E35" s="1018"/>
      <c r="F35" s="1018"/>
      <c r="G35" s="1018"/>
      <c r="H35" s="1018"/>
      <c r="I35" s="1018"/>
      <c r="J35" s="1018"/>
      <c r="K35" s="1018"/>
      <c r="L35" s="1018"/>
      <c r="M35" s="1018"/>
      <c r="N35" s="1018"/>
      <c r="O35" s="1018"/>
      <c r="P35" s="1019"/>
      <c r="Q35" s="1025">
        <v>179</v>
      </c>
      <c r="R35" s="1026"/>
      <c r="S35" s="1026"/>
      <c r="T35" s="1026"/>
      <c r="U35" s="1026"/>
      <c r="V35" s="1026">
        <v>171</v>
      </c>
      <c r="W35" s="1026"/>
      <c r="X35" s="1026"/>
      <c r="Y35" s="1026"/>
      <c r="Z35" s="1026"/>
      <c r="AA35" s="1026">
        <v>11</v>
      </c>
      <c r="AB35" s="1026"/>
      <c r="AC35" s="1026"/>
      <c r="AD35" s="1026"/>
      <c r="AE35" s="1027"/>
      <c r="AF35" s="1022">
        <v>8</v>
      </c>
      <c r="AG35" s="1023"/>
      <c r="AH35" s="1023"/>
      <c r="AI35" s="1023"/>
      <c r="AJ35" s="1024"/>
      <c r="AK35" s="967">
        <v>16</v>
      </c>
      <c r="AL35" s="958"/>
      <c r="AM35" s="958"/>
      <c r="AN35" s="958"/>
      <c r="AO35" s="958"/>
      <c r="AP35" s="958">
        <v>35</v>
      </c>
      <c r="AQ35" s="958"/>
      <c r="AR35" s="958"/>
      <c r="AS35" s="958"/>
      <c r="AT35" s="958"/>
      <c r="AU35" s="958" t="s">
        <v>507</v>
      </c>
      <c r="AV35" s="958"/>
      <c r="AW35" s="958"/>
      <c r="AX35" s="958"/>
      <c r="AY35" s="958"/>
      <c r="AZ35" s="1028" t="s">
        <v>507</v>
      </c>
      <c r="BA35" s="1028"/>
      <c r="BB35" s="1028"/>
      <c r="BC35" s="1028"/>
      <c r="BD35" s="1028"/>
      <c r="BE35" s="959" t="s">
        <v>409</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411</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389</v>
      </c>
      <c r="B63" s="924" t="s">
        <v>412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376</v>
      </c>
      <c r="AG63" s="946"/>
      <c r="AH63" s="946"/>
      <c r="AI63" s="946"/>
      <c r="AJ63" s="1009"/>
      <c r="AK63" s="1010"/>
      <c r="AL63" s="950"/>
      <c r="AM63" s="950"/>
      <c r="AN63" s="950"/>
      <c r="AO63" s="950"/>
      <c r="AP63" s="946">
        <v>2156</v>
      </c>
      <c r="AQ63" s="946"/>
      <c r="AR63" s="946"/>
      <c r="AS63" s="946"/>
      <c r="AT63" s="946"/>
      <c r="AU63" s="946">
        <v>1182</v>
      </c>
      <c r="AV63" s="946"/>
      <c r="AW63" s="946"/>
      <c r="AX63" s="946"/>
      <c r="AY63" s="946"/>
      <c r="AZ63" s="1004"/>
      <c r="BA63" s="1004"/>
      <c r="BB63" s="1004"/>
      <c r="BC63" s="1004"/>
      <c r="BD63" s="1004"/>
      <c r="BE63" s="947"/>
      <c r="BF63" s="947"/>
      <c r="BG63" s="947"/>
      <c r="BH63" s="947"/>
      <c r="BI63" s="948"/>
      <c r="BJ63" s="1005" t="s">
        <v>130</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414</v>
      </c>
      <c r="B66" s="983"/>
      <c r="C66" s="983"/>
      <c r="D66" s="983"/>
      <c r="E66" s="983"/>
      <c r="F66" s="983"/>
      <c r="G66" s="983"/>
      <c r="H66" s="983"/>
      <c r="I66" s="983"/>
      <c r="J66" s="983"/>
      <c r="K66" s="983"/>
      <c r="L66" s="983"/>
      <c r="M66" s="983"/>
      <c r="N66" s="983"/>
      <c r="O66" s="983"/>
      <c r="P66" s="984"/>
      <c r="Q66" s="988" t="s">
        <v>393</v>
      </c>
      <c r="R66" s="989"/>
      <c r="S66" s="989"/>
      <c r="T66" s="989"/>
      <c r="U66" s="990"/>
      <c r="V66" s="988" t="s">
        <v>394</v>
      </c>
      <c r="W66" s="989"/>
      <c r="X66" s="989"/>
      <c r="Y66" s="989"/>
      <c r="Z66" s="990"/>
      <c r="AA66" s="988" t="s">
        <v>395</v>
      </c>
      <c r="AB66" s="989"/>
      <c r="AC66" s="989"/>
      <c r="AD66" s="989"/>
      <c r="AE66" s="990"/>
      <c r="AF66" s="994" t="s">
        <v>415</v>
      </c>
      <c r="AG66" s="995"/>
      <c r="AH66" s="995"/>
      <c r="AI66" s="995"/>
      <c r="AJ66" s="996"/>
      <c r="AK66" s="988" t="s">
        <v>397</v>
      </c>
      <c r="AL66" s="983"/>
      <c r="AM66" s="983"/>
      <c r="AN66" s="983"/>
      <c r="AO66" s="984"/>
      <c r="AP66" s="988" t="s">
        <v>416</v>
      </c>
      <c r="AQ66" s="989"/>
      <c r="AR66" s="989"/>
      <c r="AS66" s="989"/>
      <c r="AT66" s="990"/>
      <c r="AU66" s="988" t="s">
        <v>417</v>
      </c>
      <c r="AV66" s="989"/>
      <c r="AW66" s="989"/>
      <c r="AX66" s="989"/>
      <c r="AY66" s="990"/>
      <c r="AZ66" s="988" t="s">
        <v>377</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572</v>
      </c>
      <c r="C68" s="973"/>
      <c r="D68" s="973"/>
      <c r="E68" s="973"/>
      <c r="F68" s="973"/>
      <c r="G68" s="973"/>
      <c r="H68" s="973"/>
      <c r="I68" s="973"/>
      <c r="J68" s="973"/>
      <c r="K68" s="973"/>
      <c r="L68" s="973"/>
      <c r="M68" s="973"/>
      <c r="N68" s="973"/>
      <c r="O68" s="973"/>
      <c r="P68" s="974"/>
      <c r="Q68" s="975">
        <v>9550</v>
      </c>
      <c r="R68" s="969"/>
      <c r="S68" s="969"/>
      <c r="T68" s="969"/>
      <c r="U68" s="969"/>
      <c r="V68" s="969">
        <v>9491</v>
      </c>
      <c r="W68" s="969"/>
      <c r="X68" s="969"/>
      <c r="Y68" s="969"/>
      <c r="Z68" s="969"/>
      <c r="AA68" s="969">
        <v>59</v>
      </c>
      <c r="AB68" s="969"/>
      <c r="AC68" s="969"/>
      <c r="AD68" s="969"/>
      <c r="AE68" s="969"/>
      <c r="AF68" s="969">
        <v>59</v>
      </c>
      <c r="AG68" s="969"/>
      <c r="AH68" s="969"/>
      <c r="AI68" s="969"/>
      <c r="AJ68" s="969"/>
      <c r="AK68" s="969">
        <v>78</v>
      </c>
      <c r="AL68" s="969"/>
      <c r="AM68" s="969"/>
      <c r="AN68" s="969"/>
      <c r="AO68" s="969"/>
      <c r="AP68" s="969" t="s">
        <v>507</v>
      </c>
      <c r="AQ68" s="969"/>
      <c r="AR68" s="969"/>
      <c r="AS68" s="969"/>
      <c r="AT68" s="969"/>
      <c r="AU68" s="969" t="s">
        <v>507</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573</v>
      </c>
      <c r="C69" s="962"/>
      <c r="D69" s="962"/>
      <c r="E69" s="962"/>
      <c r="F69" s="962"/>
      <c r="G69" s="962"/>
      <c r="H69" s="962"/>
      <c r="I69" s="962"/>
      <c r="J69" s="962"/>
      <c r="K69" s="962"/>
      <c r="L69" s="962"/>
      <c r="M69" s="962"/>
      <c r="N69" s="962"/>
      <c r="O69" s="962"/>
      <c r="P69" s="963"/>
      <c r="Q69" s="964">
        <v>92</v>
      </c>
      <c r="R69" s="958"/>
      <c r="S69" s="958"/>
      <c r="T69" s="958"/>
      <c r="U69" s="958"/>
      <c r="V69" s="958">
        <v>78</v>
      </c>
      <c r="W69" s="958"/>
      <c r="X69" s="958"/>
      <c r="Y69" s="958"/>
      <c r="Z69" s="958"/>
      <c r="AA69" s="958">
        <v>14</v>
      </c>
      <c r="AB69" s="958"/>
      <c r="AC69" s="958"/>
      <c r="AD69" s="958"/>
      <c r="AE69" s="958"/>
      <c r="AF69" s="958">
        <v>14</v>
      </c>
      <c r="AG69" s="958"/>
      <c r="AH69" s="958"/>
      <c r="AI69" s="958"/>
      <c r="AJ69" s="958"/>
      <c r="AK69" s="958">
        <v>20</v>
      </c>
      <c r="AL69" s="958"/>
      <c r="AM69" s="958"/>
      <c r="AN69" s="958"/>
      <c r="AO69" s="958"/>
      <c r="AP69" s="958" t="s">
        <v>507</v>
      </c>
      <c r="AQ69" s="958"/>
      <c r="AR69" s="958"/>
      <c r="AS69" s="958"/>
      <c r="AT69" s="958"/>
      <c r="AU69" s="958" t="s">
        <v>507</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574</v>
      </c>
      <c r="C70" s="962"/>
      <c r="D70" s="962"/>
      <c r="E70" s="962"/>
      <c r="F70" s="962"/>
      <c r="G70" s="962"/>
      <c r="H70" s="962"/>
      <c r="I70" s="962"/>
      <c r="J70" s="962"/>
      <c r="K70" s="962"/>
      <c r="L70" s="962"/>
      <c r="M70" s="962"/>
      <c r="N70" s="962"/>
      <c r="O70" s="962"/>
      <c r="P70" s="963"/>
      <c r="Q70" s="964">
        <v>3213</v>
      </c>
      <c r="R70" s="958"/>
      <c r="S70" s="958"/>
      <c r="T70" s="958"/>
      <c r="U70" s="958"/>
      <c r="V70" s="958">
        <v>3050</v>
      </c>
      <c r="W70" s="958"/>
      <c r="X70" s="958"/>
      <c r="Y70" s="958"/>
      <c r="Z70" s="958"/>
      <c r="AA70" s="958">
        <v>163</v>
      </c>
      <c r="AB70" s="958"/>
      <c r="AC70" s="958"/>
      <c r="AD70" s="958"/>
      <c r="AE70" s="958"/>
      <c r="AF70" s="958">
        <v>87</v>
      </c>
      <c r="AG70" s="958"/>
      <c r="AH70" s="958"/>
      <c r="AI70" s="958"/>
      <c r="AJ70" s="958"/>
      <c r="AK70" s="958" t="s">
        <v>507</v>
      </c>
      <c r="AL70" s="958"/>
      <c r="AM70" s="958"/>
      <c r="AN70" s="958"/>
      <c r="AO70" s="958"/>
      <c r="AP70" s="958">
        <v>49</v>
      </c>
      <c r="AQ70" s="958"/>
      <c r="AR70" s="958"/>
      <c r="AS70" s="958"/>
      <c r="AT70" s="958"/>
      <c r="AU70" s="958">
        <v>4</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575</v>
      </c>
      <c r="C71" s="962"/>
      <c r="D71" s="962"/>
      <c r="E71" s="962"/>
      <c r="F71" s="962"/>
      <c r="G71" s="962"/>
      <c r="H71" s="962"/>
      <c r="I71" s="962"/>
      <c r="J71" s="962"/>
      <c r="K71" s="962"/>
      <c r="L71" s="962"/>
      <c r="M71" s="962"/>
      <c r="N71" s="962"/>
      <c r="O71" s="962"/>
      <c r="P71" s="963"/>
      <c r="Q71" s="964">
        <v>130</v>
      </c>
      <c r="R71" s="958"/>
      <c r="S71" s="958"/>
      <c r="T71" s="958"/>
      <c r="U71" s="958"/>
      <c r="V71" s="958">
        <v>129</v>
      </c>
      <c r="W71" s="958"/>
      <c r="X71" s="958"/>
      <c r="Y71" s="958"/>
      <c r="Z71" s="958"/>
      <c r="AA71" s="958">
        <v>0</v>
      </c>
      <c r="AB71" s="958"/>
      <c r="AC71" s="958"/>
      <c r="AD71" s="958"/>
      <c r="AE71" s="958"/>
      <c r="AF71" s="958">
        <v>0</v>
      </c>
      <c r="AG71" s="958"/>
      <c r="AH71" s="958"/>
      <c r="AI71" s="958"/>
      <c r="AJ71" s="958"/>
      <c r="AK71" s="958">
        <v>110</v>
      </c>
      <c r="AL71" s="958"/>
      <c r="AM71" s="958"/>
      <c r="AN71" s="958"/>
      <c r="AO71" s="958"/>
      <c r="AP71" s="958" t="s">
        <v>507</v>
      </c>
      <c r="AQ71" s="958"/>
      <c r="AR71" s="958"/>
      <c r="AS71" s="958"/>
      <c r="AT71" s="958"/>
      <c r="AU71" s="958" t="s">
        <v>507</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576</v>
      </c>
      <c r="C72" s="962"/>
      <c r="D72" s="962"/>
      <c r="E72" s="962"/>
      <c r="F72" s="962"/>
      <c r="G72" s="962"/>
      <c r="H72" s="962"/>
      <c r="I72" s="962"/>
      <c r="J72" s="962"/>
      <c r="K72" s="962"/>
      <c r="L72" s="962"/>
      <c r="M72" s="962"/>
      <c r="N72" s="962"/>
      <c r="O72" s="962"/>
      <c r="P72" s="963"/>
      <c r="Q72" s="964">
        <v>193</v>
      </c>
      <c r="R72" s="958"/>
      <c r="S72" s="958"/>
      <c r="T72" s="958"/>
      <c r="U72" s="958"/>
      <c r="V72" s="958">
        <v>184</v>
      </c>
      <c r="W72" s="958"/>
      <c r="X72" s="958"/>
      <c r="Y72" s="958"/>
      <c r="Z72" s="958"/>
      <c r="AA72" s="958">
        <v>9</v>
      </c>
      <c r="AB72" s="958"/>
      <c r="AC72" s="958"/>
      <c r="AD72" s="958"/>
      <c r="AE72" s="958"/>
      <c r="AF72" s="958">
        <v>9</v>
      </c>
      <c r="AG72" s="958"/>
      <c r="AH72" s="958"/>
      <c r="AI72" s="958"/>
      <c r="AJ72" s="958"/>
      <c r="AK72" s="958">
        <v>6</v>
      </c>
      <c r="AL72" s="958"/>
      <c r="AM72" s="958"/>
      <c r="AN72" s="958"/>
      <c r="AO72" s="958"/>
      <c r="AP72" s="958" t="s">
        <v>507</v>
      </c>
      <c r="AQ72" s="958"/>
      <c r="AR72" s="958"/>
      <c r="AS72" s="958"/>
      <c r="AT72" s="958"/>
      <c r="AU72" s="958" t="s">
        <v>507</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577</v>
      </c>
      <c r="C73" s="962"/>
      <c r="D73" s="962"/>
      <c r="E73" s="962"/>
      <c r="F73" s="962"/>
      <c r="G73" s="962"/>
      <c r="H73" s="962"/>
      <c r="I73" s="962"/>
      <c r="J73" s="962"/>
      <c r="K73" s="962"/>
      <c r="L73" s="962"/>
      <c r="M73" s="962"/>
      <c r="N73" s="962"/>
      <c r="O73" s="962"/>
      <c r="P73" s="963"/>
      <c r="Q73" s="964">
        <v>161734</v>
      </c>
      <c r="R73" s="958"/>
      <c r="S73" s="958"/>
      <c r="T73" s="958"/>
      <c r="U73" s="958"/>
      <c r="V73" s="958">
        <v>159557</v>
      </c>
      <c r="W73" s="958"/>
      <c r="X73" s="958"/>
      <c r="Y73" s="958"/>
      <c r="Z73" s="958"/>
      <c r="AA73" s="958">
        <v>2176</v>
      </c>
      <c r="AB73" s="958"/>
      <c r="AC73" s="958"/>
      <c r="AD73" s="958"/>
      <c r="AE73" s="958"/>
      <c r="AF73" s="958">
        <v>2176</v>
      </c>
      <c r="AG73" s="958"/>
      <c r="AH73" s="958"/>
      <c r="AI73" s="958"/>
      <c r="AJ73" s="958"/>
      <c r="AK73" s="958">
        <v>380</v>
      </c>
      <c r="AL73" s="958"/>
      <c r="AM73" s="958"/>
      <c r="AN73" s="958"/>
      <c r="AO73" s="958"/>
      <c r="AP73" s="958" t="s">
        <v>507</v>
      </c>
      <c r="AQ73" s="958"/>
      <c r="AR73" s="958"/>
      <c r="AS73" s="958"/>
      <c r="AT73" s="958"/>
      <c r="AU73" s="958" t="s">
        <v>507</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389</v>
      </c>
      <c r="B88" s="924" t="s">
        <v>418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2346</v>
      </c>
      <c r="AG88" s="946"/>
      <c r="AH88" s="946"/>
      <c r="AI88" s="946"/>
      <c r="AJ88" s="946"/>
      <c r="AK88" s="950"/>
      <c r="AL88" s="950"/>
      <c r="AM88" s="950"/>
      <c r="AN88" s="950"/>
      <c r="AO88" s="950"/>
      <c r="AP88" s="946">
        <v>49</v>
      </c>
      <c r="AQ88" s="946"/>
      <c r="AR88" s="946"/>
      <c r="AS88" s="946"/>
      <c r="AT88" s="946"/>
      <c r="AU88" s="946">
        <v>4</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389</v>
      </c>
      <c r="BR102" s="924" t="s">
        <v>419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661</v>
      </c>
      <c r="CS102" s="940"/>
      <c r="CT102" s="940"/>
      <c r="CU102" s="940"/>
      <c r="CV102" s="941"/>
      <c r="CW102" s="939">
        <v>38</v>
      </c>
      <c r="CX102" s="940"/>
      <c r="CY102" s="940"/>
      <c r="CZ102" s="940"/>
      <c r="DA102" s="941"/>
      <c r="DB102" s="939">
        <v>10</v>
      </c>
      <c r="DC102" s="940"/>
      <c r="DD102" s="940"/>
      <c r="DE102" s="940"/>
      <c r="DF102" s="941"/>
      <c r="DG102" s="939" t="s">
        <v>507</v>
      </c>
      <c r="DH102" s="940"/>
      <c r="DI102" s="940"/>
      <c r="DJ102" s="940"/>
      <c r="DK102" s="941"/>
      <c r="DL102" s="939" t="s">
        <v>507</v>
      </c>
      <c r="DM102" s="940"/>
      <c r="DN102" s="940"/>
      <c r="DO102" s="940"/>
      <c r="DP102" s="941"/>
      <c r="DQ102" s="939" t="s">
        <v>507</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420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421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427</v>
      </c>
      <c r="AB109" s="883"/>
      <c r="AC109" s="883"/>
      <c r="AD109" s="883"/>
      <c r="AE109" s="884"/>
      <c r="AF109" s="885" t="s">
        <v>428</v>
      </c>
      <c r="AG109" s="883"/>
      <c r="AH109" s="883"/>
      <c r="AI109" s="883"/>
      <c r="AJ109" s="884"/>
      <c r="AK109" s="885" t="s">
        <v>307</v>
      </c>
      <c r="AL109" s="883"/>
      <c r="AM109" s="883"/>
      <c r="AN109" s="883"/>
      <c r="AO109" s="884"/>
      <c r="AP109" s="885" t="s">
        <v>429</v>
      </c>
      <c r="AQ109" s="883"/>
      <c r="AR109" s="883"/>
      <c r="AS109" s="883"/>
      <c r="AT109" s="916"/>
      <c r="AU109" s="882" t="s">
        <v>426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427</v>
      </c>
      <c r="BR109" s="883"/>
      <c r="BS109" s="883"/>
      <c r="BT109" s="883"/>
      <c r="BU109" s="884"/>
      <c r="BV109" s="885" t="s">
        <v>428</v>
      </c>
      <c r="BW109" s="883"/>
      <c r="BX109" s="883"/>
      <c r="BY109" s="883"/>
      <c r="BZ109" s="884"/>
      <c r="CA109" s="885" t="s">
        <v>307</v>
      </c>
      <c r="CB109" s="883"/>
      <c r="CC109" s="883"/>
      <c r="CD109" s="883"/>
      <c r="CE109" s="884"/>
      <c r="CF109" s="923" t="s">
        <v>429</v>
      </c>
      <c r="CG109" s="923"/>
      <c r="CH109" s="923"/>
      <c r="CI109" s="923"/>
      <c r="CJ109" s="923"/>
      <c r="CK109" s="885" t="s">
        <v>430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427</v>
      </c>
      <c r="DH109" s="883"/>
      <c r="DI109" s="883"/>
      <c r="DJ109" s="883"/>
      <c r="DK109" s="884"/>
      <c r="DL109" s="885" t="s">
        <v>428</v>
      </c>
      <c r="DM109" s="883"/>
      <c r="DN109" s="883"/>
      <c r="DO109" s="883"/>
      <c r="DP109" s="884"/>
      <c r="DQ109" s="885" t="s">
        <v>307</v>
      </c>
      <c r="DR109" s="883"/>
      <c r="DS109" s="883"/>
      <c r="DT109" s="883"/>
      <c r="DU109" s="884"/>
      <c r="DV109" s="885" t="s">
        <v>429</v>
      </c>
      <c r="DW109" s="883"/>
      <c r="DX109" s="883"/>
      <c r="DY109" s="883"/>
      <c r="DZ109" s="916"/>
    </row>
    <row r="110" spans="1:131" s="224" customFormat="1" ht="26.25" customHeight="1" x14ac:dyDescent="0.15">
      <c r="A110" s="794" t="s">
        <v>431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1858748</v>
      </c>
      <c r="AB110" s="876"/>
      <c r="AC110" s="876"/>
      <c r="AD110" s="876"/>
      <c r="AE110" s="877"/>
      <c r="AF110" s="878">
        <v>1843058</v>
      </c>
      <c r="AG110" s="876"/>
      <c r="AH110" s="876"/>
      <c r="AI110" s="876"/>
      <c r="AJ110" s="877"/>
      <c r="AK110" s="878">
        <v>1893248</v>
      </c>
      <c r="AL110" s="876"/>
      <c r="AM110" s="876"/>
      <c r="AN110" s="876"/>
      <c r="AO110" s="877"/>
      <c r="AP110" s="879">
        <v>40.1</v>
      </c>
      <c r="AQ110" s="880"/>
      <c r="AR110" s="880"/>
      <c r="AS110" s="880"/>
      <c r="AT110" s="881"/>
      <c r="AU110" s="917" t="s">
        <v>75</v>
      </c>
      <c r="AV110" s="918"/>
      <c r="AW110" s="918"/>
      <c r="AX110" s="918"/>
      <c r="AY110" s="918"/>
      <c r="AZ110" s="847" t="s">
        <v>432</v>
      </c>
      <c r="BA110" s="795"/>
      <c r="BB110" s="795"/>
      <c r="BC110" s="795"/>
      <c r="BD110" s="795"/>
      <c r="BE110" s="795"/>
      <c r="BF110" s="795"/>
      <c r="BG110" s="795"/>
      <c r="BH110" s="795"/>
      <c r="BI110" s="795"/>
      <c r="BJ110" s="795"/>
      <c r="BK110" s="795"/>
      <c r="BL110" s="795"/>
      <c r="BM110" s="795"/>
      <c r="BN110" s="795"/>
      <c r="BO110" s="795"/>
      <c r="BP110" s="796"/>
      <c r="BQ110" s="848">
        <v>14550816</v>
      </c>
      <c r="BR110" s="829"/>
      <c r="BS110" s="829"/>
      <c r="BT110" s="829"/>
      <c r="BU110" s="829"/>
      <c r="BV110" s="829">
        <v>13780039</v>
      </c>
      <c r="BW110" s="829"/>
      <c r="BX110" s="829"/>
      <c r="BY110" s="829"/>
      <c r="BZ110" s="829"/>
      <c r="CA110" s="829">
        <v>12741512</v>
      </c>
      <c r="CB110" s="829"/>
      <c r="CC110" s="829"/>
      <c r="CD110" s="829"/>
      <c r="CE110" s="829"/>
      <c r="CF110" s="853">
        <v>270</v>
      </c>
      <c r="CG110" s="854"/>
      <c r="CH110" s="854"/>
      <c r="CI110" s="854"/>
      <c r="CJ110" s="854"/>
      <c r="CK110" s="913" t="s">
        <v>433</v>
      </c>
      <c r="CL110" s="806"/>
      <c r="CM110" s="847" t="s">
        <v>434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143373</v>
      </c>
      <c r="DH110" s="829"/>
      <c r="DI110" s="829"/>
      <c r="DJ110" s="829"/>
      <c r="DK110" s="829"/>
      <c r="DL110" s="829">
        <v>73425</v>
      </c>
      <c r="DM110" s="829"/>
      <c r="DN110" s="829"/>
      <c r="DO110" s="829"/>
      <c r="DP110" s="829"/>
      <c r="DQ110" s="829">
        <v>70220</v>
      </c>
      <c r="DR110" s="829"/>
      <c r="DS110" s="829"/>
      <c r="DT110" s="829"/>
      <c r="DU110" s="829"/>
      <c r="DV110" s="830">
        <v>1.5</v>
      </c>
      <c r="DW110" s="830"/>
      <c r="DX110" s="830"/>
      <c r="DY110" s="830"/>
      <c r="DZ110" s="831"/>
    </row>
    <row r="111" spans="1:131" s="224" customFormat="1" ht="26.25" customHeight="1" x14ac:dyDescent="0.15">
      <c r="A111" s="761" t="s">
        <v>435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130</v>
      </c>
      <c r="AB111" s="906"/>
      <c r="AC111" s="906"/>
      <c r="AD111" s="906"/>
      <c r="AE111" s="907"/>
      <c r="AF111" s="908" t="s">
        <v>130</v>
      </c>
      <c r="AG111" s="906"/>
      <c r="AH111" s="906"/>
      <c r="AI111" s="906"/>
      <c r="AJ111" s="907"/>
      <c r="AK111" s="908" t="s">
        <v>436</v>
      </c>
      <c r="AL111" s="906"/>
      <c r="AM111" s="906"/>
      <c r="AN111" s="906"/>
      <c r="AO111" s="907"/>
      <c r="AP111" s="909" t="s">
        <v>130</v>
      </c>
      <c r="AQ111" s="910"/>
      <c r="AR111" s="910"/>
      <c r="AS111" s="910"/>
      <c r="AT111" s="911"/>
      <c r="AU111" s="919"/>
      <c r="AV111" s="920"/>
      <c r="AW111" s="920"/>
      <c r="AX111" s="920"/>
      <c r="AY111" s="920"/>
      <c r="AZ111" s="802" t="s">
        <v>437</v>
      </c>
      <c r="BA111" s="739"/>
      <c r="BB111" s="739"/>
      <c r="BC111" s="739"/>
      <c r="BD111" s="739"/>
      <c r="BE111" s="739"/>
      <c r="BF111" s="739"/>
      <c r="BG111" s="739"/>
      <c r="BH111" s="739"/>
      <c r="BI111" s="739"/>
      <c r="BJ111" s="739"/>
      <c r="BK111" s="739"/>
      <c r="BL111" s="739"/>
      <c r="BM111" s="739"/>
      <c r="BN111" s="739"/>
      <c r="BO111" s="739"/>
      <c r="BP111" s="740"/>
      <c r="BQ111" s="803">
        <v>235622</v>
      </c>
      <c r="BR111" s="804"/>
      <c r="BS111" s="804"/>
      <c r="BT111" s="804"/>
      <c r="BU111" s="804"/>
      <c r="BV111" s="804">
        <v>146997</v>
      </c>
      <c r="BW111" s="804"/>
      <c r="BX111" s="804"/>
      <c r="BY111" s="804"/>
      <c r="BZ111" s="804"/>
      <c r="CA111" s="804">
        <v>125325</v>
      </c>
      <c r="CB111" s="804"/>
      <c r="CC111" s="804"/>
      <c r="CD111" s="804"/>
      <c r="CE111" s="804"/>
      <c r="CF111" s="862">
        <v>2.7</v>
      </c>
      <c r="CG111" s="863"/>
      <c r="CH111" s="863"/>
      <c r="CI111" s="863"/>
      <c r="CJ111" s="863"/>
      <c r="CK111" s="914"/>
      <c r="CL111" s="808"/>
      <c r="CM111" s="802" t="s">
        <v>438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130</v>
      </c>
      <c r="DH111" s="804"/>
      <c r="DI111" s="804"/>
      <c r="DJ111" s="804"/>
      <c r="DK111" s="804"/>
      <c r="DL111" s="804" t="s">
        <v>130</v>
      </c>
      <c r="DM111" s="804"/>
      <c r="DN111" s="804"/>
      <c r="DO111" s="804"/>
      <c r="DP111" s="804"/>
      <c r="DQ111" s="804" t="s">
        <v>130</v>
      </c>
      <c r="DR111" s="804"/>
      <c r="DS111" s="804"/>
      <c r="DT111" s="804"/>
      <c r="DU111" s="804"/>
      <c r="DV111" s="781" t="s">
        <v>130</v>
      </c>
      <c r="DW111" s="781"/>
      <c r="DX111" s="781"/>
      <c r="DY111" s="781"/>
      <c r="DZ111" s="782"/>
    </row>
    <row r="112" spans="1:131" s="224" customFormat="1" ht="26.25" customHeight="1" x14ac:dyDescent="0.15">
      <c r="A112" s="899" t="s">
        <v>439</v>
      </c>
      <c r="B112" s="900"/>
      <c r="C112" s="739" t="s">
        <v>440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130</v>
      </c>
      <c r="AB112" s="767"/>
      <c r="AC112" s="767"/>
      <c r="AD112" s="767"/>
      <c r="AE112" s="768"/>
      <c r="AF112" s="769" t="s">
        <v>436</v>
      </c>
      <c r="AG112" s="767"/>
      <c r="AH112" s="767"/>
      <c r="AI112" s="767"/>
      <c r="AJ112" s="768"/>
      <c r="AK112" s="769" t="s">
        <v>441</v>
      </c>
      <c r="AL112" s="767"/>
      <c r="AM112" s="767"/>
      <c r="AN112" s="767"/>
      <c r="AO112" s="768"/>
      <c r="AP112" s="811" t="s">
        <v>130</v>
      </c>
      <c r="AQ112" s="812"/>
      <c r="AR112" s="812"/>
      <c r="AS112" s="812"/>
      <c r="AT112" s="813"/>
      <c r="AU112" s="919"/>
      <c r="AV112" s="920"/>
      <c r="AW112" s="920"/>
      <c r="AX112" s="920"/>
      <c r="AY112" s="920"/>
      <c r="AZ112" s="802" t="s">
        <v>442</v>
      </c>
      <c r="BA112" s="739"/>
      <c r="BB112" s="739"/>
      <c r="BC112" s="739"/>
      <c r="BD112" s="739"/>
      <c r="BE112" s="739"/>
      <c r="BF112" s="739"/>
      <c r="BG112" s="739"/>
      <c r="BH112" s="739"/>
      <c r="BI112" s="739"/>
      <c r="BJ112" s="739"/>
      <c r="BK112" s="739"/>
      <c r="BL112" s="739"/>
      <c r="BM112" s="739"/>
      <c r="BN112" s="739"/>
      <c r="BO112" s="739"/>
      <c r="BP112" s="740"/>
      <c r="BQ112" s="803">
        <v>1395250</v>
      </c>
      <c r="BR112" s="804"/>
      <c r="BS112" s="804"/>
      <c r="BT112" s="804"/>
      <c r="BU112" s="804"/>
      <c r="BV112" s="804">
        <v>1265371</v>
      </c>
      <c r="BW112" s="804"/>
      <c r="BX112" s="804"/>
      <c r="BY112" s="804"/>
      <c r="BZ112" s="804"/>
      <c r="CA112" s="804">
        <v>1182156</v>
      </c>
      <c r="CB112" s="804"/>
      <c r="CC112" s="804"/>
      <c r="CD112" s="804"/>
      <c r="CE112" s="804"/>
      <c r="CF112" s="862">
        <v>25.1</v>
      </c>
      <c r="CG112" s="863"/>
      <c r="CH112" s="863"/>
      <c r="CI112" s="863"/>
      <c r="CJ112" s="863"/>
      <c r="CK112" s="914"/>
      <c r="CL112" s="808"/>
      <c r="CM112" s="802" t="s">
        <v>443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130</v>
      </c>
      <c r="DH112" s="804"/>
      <c r="DI112" s="804"/>
      <c r="DJ112" s="804"/>
      <c r="DK112" s="804"/>
      <c r="DL112" s="804" t="s">
        <v>130</v>
      </c>
      <c r="DM112" s="804"/>
      <c r="DN112" s="804"/>
      <c r="DO112" s="804"/>
      <c r="DP112" s="804"/>
      <c r="DQ112" s="804" t="s">
        <v>436</v>
      </c>
      <c r="DR112" s="804"/>
      <c r="DS112" s="804"/>
      <c r="DT112" s="804"/>
      <c r="DU112" s="804"/>
      <c r="DV112" s="781" t="s">
        <v>130</v>
      </c>
      <c r="DW112" s="781"/>
      <c r="DX112" s="781"/>
      <c r="DY112" s="781"/>
      <c r="DZ112" s="782"/>
    </row>
    <row r="113" spans="1:130" s="224" customFormat="1" ht="26.25" customHeight="1" x14ac:dyDescent="0.15">
      <c r="A113" s="901"/>
      <c r="B113" s="902"/>
      <c r="C113" s="739" t="s">
        <v>444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233301</v>
      </c>
      <c r="AB113" s="906"/>
      <c r="AC113" s="906"/>
      <c r="AD113" s="906"/>
      <c r="AE113" s="907"/>
      <c r="AF113" s="908">
        <v>233781</v>
      </c>
      <c r="AG113" s="906"/>
      <c r="AH113" s="906"/>
      <c r="AI113" s="906"/>
      <c r="AJ113" s="907"/>
      <c r="AK113" s="908">
        <v>231684</v>
      </c>
      <c r="AL113" s="906"/>
      <c r="AM113" s="906"/>
      <c r="AN113" s="906"/>
      <c r="AO113" s="907"/>
      <c r="AP113" s="909">
        <v>4.9000000000000004</v>
      </c>
      <c r="AQ113" s="910"/>
      <c r="AR113" s="910"/>
      <c r="AS113" s="910"/>
      <c r="AT113" s="911"/>
      <c r="AU113" s="919"/>
      <c r="AV113" s="920"/>
      <c r="AW113" s="920"/>
      <c r="AX113" s="920"/>
      <c r="AY113" s="920"/>
      <c r="AZ113" s="802" t="s">
        <v>445</v>
      </c>
      <c r="BA113" s="739"/>
      <c r="BB113" s="739"/>
      <c r="BC113" s="739"/>
      <c r="BD113" s="739"/>
      <c r="BE113" s="739"/>
      <c r="BF113" s="739"/>
      <c r="BG113" s="739"/>
      <c r="BH113" s="739"/>
      <c r="BI113" s="739"/>
      <c r="BJ113" s="739"/>
      <c r="BK113" s="739"/>
      <c r="BL113" s="739"/>
      <c r="BM113" s="739"/>
      <c r="BN113" s="739"/>
      <c r="BO113" s="739"/>
      <c r="BP113" s="740"/>
      <c r="BQ113" s="803">
        <v>9259</v>
      </c>
      <c r="BR113" s="804"/>
      <c r="BS113" s="804"/>
      <c r="BT113" s="804"/>
      <c r="BU113" s="804"/>
      <c r="BV113" s="804">
        <v>6811</v>
      </c>
      <c r="BW113" s="804"/>
      <c r="BX113" s="804"/>
      <c r="BY113" s="804"/>
      <c r="BZ113" s="804"/>
      <c r="CA113" s="804">
        <v>4329</v>
      </c>
      <c r="CB113" s="804"/>
      <c r="CC113" s="804"/>
      <c r="CD113" s="804"/>
      <c r="CE113" s="804"/>
      <c r="CF113" s="862">
        <v>0.1</v>
      </c>
      <c r="CG113" s="863"/>
      <c r="CH113" s="863"/>
      <c r="CI113" s="863"/>
      <c r="CJ113" s="863"/>
      <c r="CK113" s="914"/>
      <c r="CL113" s="808"/>
      <c r="CM113" s="802" t="s">
        <v>446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92249</v>
      </c>
      <c r="DH113" s="767"/>
      <c r="DI113" s="767"/>
      <c r="DJ113" s="767"/>
      <c r="DK113" s="768"/>
      <c r="DL113" s="769">
        <v>73572</v>
      </c>
      <c r="DM113" s="767"/>
      <c r="DN113" s="767"/>
      <c r="DO113" s="767"/>
      <c r="DP113" s="768"/>
      <c r="DQ113" s="769">
        <v>55105</v>
      </c>
      <c r="DR113" s="767"/>
      <c r="DS113" s="767"/>
      <c r="DT113" s="767"/>
      <c r="DU113" s="768"/>
      <c r="DV113" s="811">
        <v>1.2</v>
      </c>
      <c r="DW113" s="812"/>
      <c r="DX113" s="812"/>
      <c r="DY113" s="812"/>
      <c r="DZ113" s="813"/>
    </row>
    <row r="114" spans="1:130" s="224" customFormat="1" ht="26.25" customHeight="1" x14ac:dyDescent="0.15">
      <c r="A114" s="901"/>
      <c r="B114" s="902"/>
      <c r="C114" s="739" t="s">
        <v>447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2565</v>
      </c>
      <c r="AB114" s="767"/>
      <c r="AC114" s="767"/>
      <c r="AD114" s="767"/>
      <c r="AE114" s="768"/>
      <c r="AF114" s="769">
        <v>2565</v>
      </c>
      <c r="AG114" s="767"/>
      <c r="AH114" s="767"/>
      <c r="AI114" s="767"/>
      <c r="AJ114" s="768"/>
      <c r="AK114" s="769">
        <v>2565</v>
      </c>
      <c r="AL114" s="767"/>
      <c r="AM114" s="767"/>
      <c r="AN114" s="767"/>
      <c r="AO114" s="768"/>
      <c r="AP114" s="811">
        <v>0.1</v>
      </c>
      <c r="AQ114" s="812"/>
      <c r="AR114" s="812"/>
      <c r="AS114" s="812"/>
      <c r="AT114" s="813"/>
      <c r="AU114" s="919"/>
      <c r="AV114" s="920"/>
      <c r="AW114" s="920"/>
      <c r="AX114" s="920"/>
      <c r="AY114" s="920"/>
      <c r="AZ114" s="802" t="s">
        <v>448</v>
      </c>
      <c r="BA114" s="739"/>
      <c r="BB114" s="739"/>
      <c r="BC114" s="739"/>
      <c r="BD114" s="739"/>
      <c r="BE114" s="739"/>
      <c r="BF114" s="739"/>
      <c r="BG114" s="739"/>
      <c r="BH114" s="739"/>
      <c r="BI114" s="739"/>
      <c r="BJ114" s="739"/>
      <c r="BK114" s="739"/>
      <c r="BL114" s="739"/>
      <c r="BM114" s="739"/>
      <c r="BN114" s="739"/>
      <c r="BO114" s="739"/>
      <c r="BP114" s="740"/>
      <c r="BQ114" s="803">
        <v>982537</v>
      </c>
      <c r="BR114" s="804"/>
      <c r="BS114" s="804"/>
      <c r="BT114" s="804"/>
      <c r="BU114" s="804"/>
      <c r="BV114" s="804">
        <v>951222</v>
      </c>
      <c r="BW114" s="804"/>
      <c r="BX114" s="804"/>
      <c r="BY114" s="804"/>
      <c r="BZ114" s="804"/>
      <c r="CA114" s="804">
        <v>996372</v>
      </c>
      <c r="CB114" s="804"/>
      <c r="CC114" s="804"/>
      <c r="CD114" s="804"/>
      <c r="CE114" s="804"/>
      <c r="CF114" s="862">
        <v>21.1</v>
      </c>
      <c r="CG114" s="863"/>
      <c r="CH114" s="863"/>
      <c r="CI114" s="863"/>
      <c r="CJ114" s="863"/>
      <c r="CK114" s="914"/>
      <c r="CL114" s="808"/>
      <c r="CM114" s="802" t="s">
        <v>449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130</v>
      </c>
      <c r="DH114" s="767"/>
      <c r="DI114" s="767"/>
      <c r="DJ114" s="767"/>
      <c r="DK114" s="768"/>
      <c r="DL114" s="769" t="s">
        <v>130</v>
      </c>
      <c r="DM114" s="767"/>
      <c r="DN114" s="767"/>
      <c r="DO114" s="767"/>
      <c r="DP114" s="768"/>
      <c r="DQ114" s="769" t="s">
        <v>436</v>
      </c>
      <c r="DR114" s="767"/>
      <c r="DS114" s="767"/>
      <c r="DT114" s="767"/>
      <c r="DU114" s="768"/>
      <c r="DV114" s="811" t="s">
        <v>130</v>
      </c>
      <c r="DW114" s="812"/>
      <c r="DX114" s="812"/>
      <c r="DY114" s="812"/>
      <c r="DZ114" s="813"/>
    </row>
    <row r="115" spans="1:130" s="224" customFormat="1" ht="26.25" customHeight="1" x14ac:dyDescent="0.15">
      <c r="A115" s="901"/>
      <c r="B115" s="902"/>
      <c r="C115" s="739" t="s">
        <v>450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37185</v>
      </c>
      <c r="AB115" s="906"/>
      <c r="AC115" s="906"/>
      <c r="AD115" s="906"/>
      <c r="AE115" s="907"/>
      <c r="AF115" s="908">
        <v>39982</v>
      </c>
      <c r="AG115" s="906"/>
      <c r="AH115" s="906"/>
      <c r="AI115" s="906"/>
      <c r="AJ115" s="907"/>
      <c r="AK115" s="908">
        <v>40707</v>
      </c>
      <c r="AL115" s="906"/>
      <c r="AM115" s="906"/>
      <c r="AN115" s="906"/>
      <c r="AO115" s="907"/>
      <c r="AP115" s="909">
        <v>0.9</v>
      </c>
      <c r="AQ115" s="910"/>
      <c r="AR115" s="910"/>
      <c r="AS115" s="910"/>
      <c r="AT115" s="911"/>
      <c r="AU115" s="919"/>
      <c r="AV115" s="920"/>
      <c r="AW115" s="920"/>
      <c r="AX115" s="920"/>
      <c r="AY115" s="920"/>
      <c r="AZ115" s="802" t="s">
        <v>451</v>
      </c>
      <c r="BA115" s="739"/>
      <c r="BB115" s="739"/>
      <c r="BC115" s="739"/>
      <c r="BD115" s="739"/>
      <c r="BE115" s="739"/>
      <c r="BF115" s="739"/>
      <c r="BG115" s="739"/>
      <c r="BH115" s="739"/>
      <c r="BI115" s="739"/>
      <c r="BJ115" s="739"/>
      <c r="BK115" s="739"/>
      <c r="BL115" s="739"/>
      <c r="BM115" s="739"/>
      <c r="BN115" s="739"/>
      <c r="BO115" s="739"/>
      <c r="BP115" s="740"/>
      <c r="BQ115" s="803" t="s">
        <v>130</v>
      </c>
      <c r="BR115" s="804"/>
      <c r="BS115" s="804"/>
      <c r="BT115" s="804"/>
      <c r="BU115" s="804"/>
      <c r="BV115" s="804" t="s">
        <v>441</v>
      </c>
      <c r="BW115" s="804"/>
      <c r="BX115" s="804"/>
      <c r="BY115" s="804"/>
      <c r="BZ115" s="804"/>
      <c r="CA115" s="804" t="s">
        <v>441</v>
      </c>
      <c r="CB115" s="804"/>
      <c r="CC115" s="804"/>
      <c r="CD115" s="804"/>
      <c r="CE115" s="804"/>
      <c r="CF115" s="862" t="s">
        <v>441</v>
      </c>
      <c r="CG115" s="863"/>
      <c r="CH115" s="863"/>
      <c r="CI115" s="863"/>
      <c r="CJ115" s="863"/>
      <c r="CK115" s="914"/>
      <c r="CL115" s="808"/>
      <c r="CM115" s="802" t="s">
        <v>452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130</v>
      </c>
      <c r="DH115" s="767"/>
      <c r="DI115" s="767"/>
      <c r="DJ115" s="767"/>
      <c r="DK115" s="768"/>
      <c r="DL115" s="769" t="s">
        <v>436</v>
      </c>
      <c r="DM115" s="767"/>
      <c r="DN115" s="767"/>
      <c r="DO115" s="767"/>
      <c r="DP115" s="768"/>
      <c r="DQ115" s="769" t="s">
        <v>436</v>
      </c>
      <c r="DR115" s="767"/>
      <c r="DS115" s="767"/>
      <c r="DT115" s="767"/>
      <c r="DU115" s="768"/>
      <c r="DV115" s="811" t="s">
        <v>441</v>
      </c>
      <c r="DW115" s="812"/>
      <c r="DX115" s="812"/>
      <c r="DY115" s="812"/>
      <c r="DZ115" s="813"/>
    </row>
    <row r="116" spans="1:130" s="224" customFormat="1" ht="26.25" customHeight="1" x14ac:dyDescent="0.15">
      <c r="A116" s="903"/>
      <c r="B116" s="904"/>
      <c r="C116" s="826" t="s">
        <v>453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441</v>
      </c>
      <c r="AB116" s="767"/>
      <c r="AC116" s="767"/>
      <c r="AD116" s="767"/>
      <c r="AE116" s="768"/>
      <c r="AF116" s="769" t="s">
        <v>130</v>
      </c>
      <c r="AG116" s="767"/>
      <c r="AH116" s="767"/>
      <c r="AI116" s="767"/>
      <c r="AJ116" s="768"/>
      <c r="AK116" s="769" t="s">
        <v>130</v>
      </c>
      <c r="AL116" s="767"/>
      <c r="AM116" s="767"/>
      <c r="AN116" s="767"/>
      <c r="AO116" s="768"/>
      <c r="AP116" s="811" t="s">
        <v>441</v>
      </c>
      <c r="AQ116" s="812"/>
      <c r="AR116" s="812"/>
      <c r="AS116" s="812"/>
      <c r="AT116" s="813"/>
      <c r="AU116" s="919"/>
      <c r="AV116" s="920"/>
      <c r="AW116" s="920"/>
      <c r="AX116" s="920"/>
      <c r="AY116" s="920"/>
      <c r="AZ116" s="896" t="s">
        <v>454</v>
      </c>
      <c r="BA116" s="897"/>
      <c r="BB116" s="897"/>
      <c r="BC116" s="897"/>
      <c r="BD116" s="897"/>
      <c r="BE116" s="897"/>
      <c r="BF116" s="897"/>
      <c r="BG116" s="897"/>
      <c r="BH116" s="897"/>
      <c r="BI116" s="897"/>
      <c r="BJ116" s="897"/>
      <c r="BK116" s="897"/>
      <c r="BL116" s="897"/>
      <c r="BM116" s="897"/>
      <c r="BN116" s="897"/>
      <c r="BO116" s="897"/>
      <c r="BP116" s="898"/>
      <c r="BQ116" s="803" t="s">
        <v>441</v>
      </c>
      <c r="BR116" s="804"/>
      <c r="BS116" s="804"/>
      <c r="BT116" s="804"/>
      <c r="BU116" s="804"/>
      <c r="BV116" s="804" t="s">
        <v>436</v>
      </c>
      <c r="BW116" s="804"/>
      <c r="BX116" s="804"/>
      <c r="BY116" s="804"/>
      <c r="BZ116" s="804"/>
      <c r="CA116" s="804" t="s">
        <v>441</v>
      </c>
      <c r="CB116" s="804"/>
      <c r="CC116" s="804"/>
      <c r="CD116" s="804"/>
      <c r="CE116" s="804"/>
      <c r="CF116" s="862" t="s">
        <v>436</v>
      </c>
      <c r="CG116" s="863"/>
      <c r="CH116" s="863"/>
      <c r="CI116" s="863"/>
      <c r="CJ116" s="863"/>
      <c r="CK116" s="914"/>
      <c r="CL116" s="808"/>
      <c r="CM116" s="802" t="s">
        <v>455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436</v>
      </c>
      <c r="DH116" s="767"/>
      <c r="DI116" s="767"/>
      <c r="DJ116" s="767"/>
      <c r="DK116" s="768"/>
      <c r="DL116" s="769" t="s">
        <v>441</v>
      </c>
      <c r="DM116" s="767"/>
      <c r="DN116" s="767"/>
      <c r="DO116" s="767"/>
      <c r="DP116" s="768"/>
      <c r="DQ116" s="769" t="s">
        <v>436</v>
      </c>
      <c r="DR116" s="767"/>
      <c r="DS116" s="767"/>
      <c r="DT116" s="767"/>
      <c r="DU116" s="768"/>
      <c r="DV116" s="811" t="s">
        <v>130</v>
      </c>
      <c r="DW116" s="812"/>
      <c r="DX116" s="812"/>
      <c r="DY116" s="812"/>
      <c r="DZ116" s="813"/>
    </row>
    <row r="117" spans="1:130" s="224" customFormat="1" ht="26.25" customHeight="1" x14ac:dyDescent="0.15">
      <c r="A117" s="882" t="s">
        <v>189</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456</v>
      </c>
      <c r="Z117" s="884"/>
      <c r="AA117" s="889">
        <v>2131799</v>
      </c>
      <c r="AB117" s="890"/>
      <c r="AC117" s="890"/>
      <c r="AD117" s="890"/>
      <c r="AE117" s="891"/>
      <c r="AF117" s="892">
        <v>2119386</v>
      </c>
      <c r="AG117" s="890"/>
      <c r="AH117" s="890"/>
      <c r="AI117" s="890"/>
      <c r="AJ117" s="891"/>
      <c r="AK117" s="892">
        <v>2168204</v>
      </c>
      <c r="AL117" s="890"/>
      <c r="AM117" s="890"/>
      <c r="AN117" s="890"/>
      <c r="AO117" s="891"/>
      <c r="AP117" s="893"/>
      <c r="AQ117" s="894"/>
      <c r="AR117" s="894"/>
      <c r="AS117" s="894"/>
      <c r="AT117" s="895"/>
      <c r="AU117" s="919"/>
      <c r="AV117" s="920"/>
      <c r="AW117" s="920"/>
      <c r="AX117" s="920"/>
      <c r="AY117" s="920"/>
      <c r="AZ117" s="850" t="s">
        <v>457</v>
      </c>
      <c r="BA117" s="851"/>
      <c r="BB117" s="851"/>
      <c r="BC117" s="851"/>
      <c r="BD117" s="851"/>
      <c r="BE117" s="851"/>
      <c r="BF117" s="851"/>
      <c r="BG117" s="851"/>
      <c r="BH117" s="851"/>
      <c r="BI117" s="851"/>
      <c r="BJ117" s="851"/>
      <c r="BK117" s="851"/>
      <c r="BL117" s="851"/>
      <c r="BM117" s="851"/>
      <c r="BN117" s="851"/>
      <c r="BO117" s="851"/>
      <c r="BP117" s="852"/>
      <c r="BQ117" s="803" t="s">
        <v>130</v>
      </c>
      <c r="BR117" s="804"/>
      <c r="BS117" s="804"/>
      <c r="BT117" s="804"/>
      <c r="BU117" s="804"/>
      <c r="BV117" s="804" t="s">
        <v>130</v>
      </c>
      <c r="BW117" s="804"/>
      <c r="BX117" s="804"/>
      <c r="BY117" s="804"/>
      <c r="BZ117" s="804"/>
      <c r="CA117" s="804" t="s">
        <v>130</v>
      </c>
      <c r="CB117" s="804"/>
      <c r="CC117" s="804"/>
      <c r="CD117" s="804"/>
      <c r="CE117" s="804"/>
      <c r="CF117" s="862" t="s">
        <v>130</v>
      </c>
      <c r="CG117" s="863"/>
      <c r="CH117" s="863"/>
      <c r="CI117" s="863"/>
      <c r="CJ117" s="863"/>
      <c r="CK117" s="914"/>
      <c r="CL117" s="808"/>
      <c r="CM117" s="802" t="s">
        <v>458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130</v>
      </c>
      <c r="DH117" s="767"/>
      <c r="DI117" s="767"/>
      <c r="DJ117" s="767"/>
      <c r="DK117" s="768"/>
      <c r="DL117" s="769" t="s">
        <v>130</v>
      </c>
      <c r="DM117" s="767"/>
      <c r="DN117" s="767"/>
      <c r="DO117" s="767"/>
      <c r="DP117" s="768"/>
      <c r="DQ117" s="769" t="s">
        <v>130</v>
      </c>
      <c r="DR117" s="767"/>
      <c r="DS117" s="767"/>
      <c r="DT117" s="767"/>
      <c r="DU117" s="768"/>
      <c r="DV117" s="811" t="s">
        <v>130</v>
      </c>
      <c r="DW117" s="812"/>
      <c r="DX117" s="812"/>
      <c r="DY117" s="812"/>
      <c r="DZ117" s="813"/>
    </row>
    <row r="118" spans="1:130" s="224" customFormat="1" ht="26.25" customHeight="1" x14ac:dyDescent="0.15">
      <c r="A118" s="882" t="s">
        <v>430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427</v>
      </c>
      <c r="AB118" s="883"/>
      <c r="AC118" s="883"/>
      <c r="AD118" s="883"/>
      <c r="AE118" s="884"/>
      <c r="AF118" s="885" t="s">
        <v>428</v>
      </c>
      <c r="AG118" s="883"/>
      <c r="AH118" s="883"/>
      <c r="AI118" s="883"/>
      <c r="AJ118" s="884"/>
      <c r="AK118" s="885" t="s">
        <v>307</v>
      </c>
      <c r="AL118" s="883"/>
      <c r="AM118" s="883"/>
      <c r="AN118" s="883"/>
      <c r="AO118" s="884"/>
      <c r="AP118" s="886" t="s">
        <v>429</v>
      </c>
      <c r="AQ118" s="887"/>
      <c r="AR118" s="887"/>
      <c r="AS118" s="887"/>
      <c r="AT118" s="888"/>
      <c r="AU118" s="919"/>
      <c r="AV118" s="920"/>
      <c r="AW118" s="920"/>
      <c r="AX118" s="920"/>
      <c r="AY118" s="920"/>
      <c r="AZ118" s="825" t="s">
        <v>459</v>
      </c>
      <c r="BA118" s="826"/>
      <c r="BB118" s="826"/>
      <c r="BC118" s="826"/>
      <c r="BD118" s="826"/>
      <c r="BE118" s="826"/>
      <c r="BF118" s="826"/>
      <c r="BG118" s="826"/>
      <c r="BH118" s="826"/>
      <c r="BI118" s="826"/>
      <c r="BJ118" s="826"/>
      <c r="BK118" s="826"/>
      <c r="BL118" s="826"/>
      <c r="BM118" s="826"/>
      <c r="BN118" s="826"/>
      <c r="BO118" s="826"/>
      <c r="BP118" s="827"/>
      <c r="BQ118" s="866" t="s">
        <v>130</v>
      </c>
      <c r="BR118" s="832"/>
      <c r="BS118" s="832"/>
      <c r="BT118" s="832"/>
      <c r="BU118" s="832"/>
      <c r="BV118" s="832" t="s">
        <v>130</v>
      </c>
      <c r="BW118" s="832"/>
      <c r="BX118" s="832"/>
      <c r="BY118" s="832"/>
      <c r="BZ118" s="832"/>
      <c r="CA118" s="832" t="s">
        <v>130</v>
      </c>
      <c r="CB118" s="832"/>
      <c r="CC118" s="832"/>
      <c r="CD118" s="832"/>
      <c r="CE118" s="832"/>
      <c r="CF118" s="862" t="s">
        <v>130</v>
      </c>
      <c r="CG118" s="863"/>
      <c r="CH118" s="863"/>
      <c r="CI118" s="863"/>
      <c r="CJ118" s="863"/>
      <c r="CK118" s="914"/>
      <c r="CL118" s="808"/>
      <c r="CM118" s="802" t="s">
        <v>460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130</v>
      </c>
      <c r="DH118" s="767"/>
      <c r="DI118" s="767"/>
      <c r="DJ118" s="767"/>
      <c r="DK118" s="768"/>
      <c r="DL118" s="769" t="s">
        <v>130</v>
      </c>
      <c r="DM118" s="767"/>
      <c r="DN118" s="767"/>
      <c r="DO118" s="767"/>
      <c r="DP118" s="768"/>
      <c r="DQ118" s="769" t="s">
        <v>130</v>
      </c>
      <c r="DR118" s="767"/>
      <c r="DS118" s="767"/>
      <c r="DT118" s="767"/>
      <c r="DU118" s="768"/>
      <c r="DV118" s="811" t="s">
        <v>130</v>
      </c>
      <c r="DW118" s="812"/>
      <c r="DX118" s="812"/>
      <c r="DY118" s="812"/>
      <c r="DZ118" s="813"/>
    </row>
    <row r="119" spans="1:130" s="224" customFormat="1" ht="26.25" customHeight="1" x14ac:dyDescent="0.15">
      <c r="A119" s="805" t="s">
        <v>433</v>
      </c>
      <c r="B119" s="806"/>
      <c r="C119" s="847" t="s">
        <v>434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3815</v>
      </c>
      <c r="AB119" s="876"/>
      <c r="AC119" s="876"/>
      <c r="AD119" s="876"/>
      <c r="AE119" s="877"/>
      <c r="AF119" s="878">
        <v>3817</v>
      </c>
      <c r="AG119" s="876"/>
      <c r="AH119" s="876"/>
      <c r="AI119" s="876"/>
      <c r="AJ119" s="877"/>
      <c r="AK119" s="878">
        <v>3819</v>
      </c>
      <c r="AL119" s="876"/>
      <c r="AM119" s="876"/>
      <c r="AN119" s="876"/>
      <c r="AO119" s="877"/>
      <c r="AP119" s="879">
        <v>0.1</v>
      </c>
      <c r="AQ119" s="880"/>
      <c r="AR119" s="880"/>
      <c r="AS119" s="880"/>
      <c r="AT119" s="881"/>
      <c r="AU119" s="921"/>
      <c r="AV119" s="922"/>
      <c r="AW119" s="922"/>
      <c r="AX119" s="922"/>
      <c r="AY119" s="922"/>
      <c r="AZ119" s="245" t="s">
        <v>189</v>
      </c>
      <c r="BA119" s="245"/>
      <c r="BB119" s="245"/>
      <c r="BC119" s="245"/>
      <c r="BD119" s="245"/>
      <c r="BE119" s="245"/>
      <c r="BF119" s="245"/>
      <c r="BG119" s="245"/>
      <c r="BH119" s="245"/>
      <c r="BI119" s="245"/>
      <c r="BJ119" s="245"/>
      <c r="BK119" s="245"/>
      <c r="BL119" s="245"/>
      <c r="BM119" s="245"/>
      <c r="BN119" s="245"/>
      <c r="BO119" s="864" t="s">
        <v>461</v>
      </c>
      <c r="BP119" s="865"/>
      <c r="BQ119" s="866">
        <v>17173484</v>
      </c>
      <c r="BR119" s="832"/>
      <c r="BS119" s="832"/>
      <c r="BT119" s="832"/>
      <c r="BU119" s="832"/>
      <c r="BV119" s="832">
        <v>16150440</v>
      </c>
      <c r="BW119" s="832"/>
      <c r="BX119" s="832"/>
      <c r="BY119" s="832"/>
      <c r="BZ119" s="832"/>
      <c r="CA119" s="832">
        <v>15049694</v>
      </c>
      <c r="CB119" s="832"/>
      <c r="CC119" s="832"/>
      <c r="CD119" s="832"/>
      <c r="CE119" s="832"/>
      <c r="CF119" s="735"/>
      <c r="CG119" s="736"/>
      <c r="CH119" s="736"/>
      <c r="CI119" s="736"/>
      <c r="CJ119" s="821"/>
      <c r="CK119" s="915"/>
      <c r="CL119" s="810"/>
      <c r="CM119" s="825" t="s">
        <v>462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130</v>
      </c>
      <c r="DH119" s="751"/>
      <c r="DI119" s="751"/>
      <c r="DJ119" s="751"/>
      <c r="DK119" s="752"/>
      <c r="DL119" s="753" t="s">
        <v>130</v>
      </c>
      <c r="DM119" s="751"/>
      <c r="DN119" s="751"/>
      <c r="DO119" s="751"/>
      <c r="DP119" s="752"/>
      <c r="DQ119" s="753" t="s">
        <v>130</v>
      </c>
      <c r="DR119" s="751"/>
      <c r="DS119" s="751"/>
      <c r="DT119" s="751"/>
      <c r="DU119" s="752"/>
      <c r="DV119" s="835" t="s">
        <v>130</v>
      </c>
      <c r="DW119" s="836"/>
      <c r="DX119" s="836"/>
      <c r="DY119" s="836"/>
      <c r="DZ119" s="837"/>
    </row>
    <row r="120" spans="1:130" s="224" customFormat="1" ht="26.25" customHeight="1" x14ac:dyDescent="0.15">
      <c r="A120" s="807"/>
      <c r="B120" s="808"/>
      <c r="C120" s="802" t="s">
        <v>438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130</v>
      </c>
      <c r="AB120" s="767"/>
      <c r="AC120" s="767"/>
      <c r="AD120" s="767"/>
      <c r="AE120" s="768"/>
      <c r="AF120" s="769" t="s">
        <v>130</v>
      </c>
      <c r="AG120" s="767"/>
      <c r="AH120" s="767"/>
      <c r="AI120" s="767"/>
      <c r="AJ120" s="768"/>
      <c r="AK120" s="769" t="s">
        <v>130</v>
      </c>
      <c r="AL120" s="767"/>
      <c r="AM120" s="767"/>
      <c r="AN120" s="767"/>
      <c r="AO120" s="768"/>
      <c r="AP120" s="811" t="s">
        <v>130</v>
      </c>
      <c r="AQ120" s="812"/>
      <c r="AR120" s="812"/>
      <c r="AS120" s="812"/>
      <c r="AT120" s="813"/>
      <c r="AU120" s="867" t="s">
        <v>463</v>
      </c>
      <c r="AV120" s="868"/>
      <c r="AW120" s="868"/>
      <c r="AX120" s="868"/>
      <c r="AY120" s="869"/>
      <c r="AZ120" s="847" t="s">
        <v>464</v>
      </c>
      <c r="BA120" s="795"/>
      <c r="BB120" s="795"/>
      <c r="BC120" s="795"/>
      <c r="BD120" s="795"/>
      <c r="BE120" s="795"/>
      <c r="BF120" s="795"/>
      <c r="BG120" s="795"/>
      <c r="BH120" s="795"/>
      <c r="BI120" s="795"/>
      <c r="BJ120" s="795"/>
      <c r="BK120" s="795"/>
      <c r="BL120" s="795"/>
      <c r="BM120" s="795"/>
      <c r="BN120" s="795"/>
      <c r="BO120" s="795"/>
      <c r="BP120" s="796"/>
      <c r="BQ120" s="848">
        <v>6273817</v>
      </c>
      <c r="BR120" s="829"/>
      <c r="BS120" s="829"/>
      <c r="BT120" s="829"/>
      <c r="BU120" s="829"/>
      <c r="BV120" s="829">
        <v>6955878</v>
      </c>
      <c r="BW120" s="829"/>
      <c r="BX120" s="829"/>
      <c r="BY120" s="829"/>
      <c r="BZ120" s="829"/>
      <c r="CA120" s="829">
        <v>7351360</v>
      </c>
      <c r="CB120" s="829"/>
      <c r="CC120" s="829"/>
      <c r="CD120" s="829"/>
      <c r="CE120" s="829"/>
      <c r="CF120" s="853">
        <v>155.80000000000001</v>
      </c>
      <c r="CG120" s="854"/>
      <c r="CH120" s="854"/>
      <c r="CI120" s="854"/>
      <c r="CJ120" s="854"/>
      <c r="CK120" s="855" t="s">
        <v>465</v>
      </c>
      <c r="CL120" s="839"/>
      <c r="CM120" s="839"/>
      <c r="CN120" s="839"/>
      <c r="CO120" s="840"/>
      <c r="CP120" s="859" t="s">
        <v>406</v>
      </c>
      <c r="CQ120" s="860"/>
      <c r="CR120" s="860"/>
      <c r="CS120" s="860"/>
      <c r="CT120" s="860"/>
      <c r="CU120" s="860"/>
      <c r="CV120" s="860"/>
      <c r="CW120" s="860"/>
      <c r="CX120" s="860"/>
      <c r="CY120" s="860"/>
      <c r="CZ120" s="860"/>
      <c r="DA120" s="860"/>
      <c r="DB120" s="860"/>
      <c r="DC120" s="860"/>
      <c r="DD120" s="860"/>
      <c r="DE120" s="860"/>
      <c r="DF120" s="861"/>
      <c r="DG120" s="848">
        <v>762480</v>
      </c>
      <c r="DH120" s="829"/>
      <c r="DI120" s="829"/>
      <c r="DJ120" s="829"/>
      <c r="DK120" s="829"/>
      <c r="DL120" s="829">
        <v>649856</v>
      </c>
      <c r="DM120" s="829"/>
      <c r="DN120" s="829"/>
      <c r="DO120" s="829"/>
      <c r="DP120" s="829"/>
      <c r="DQ120" s="829">
        <v>635116</v>
      </c>
      <c r="DR120" s="829"/>
      <c r="DS120" s="829"/>
      <c r="DT120" s="829"/>
      <c r="DU120" s="829"/>
      <c r="DV120" s="830">
        <v>13.5</v>
      </c>
      <c r="DW120" s="830"/>
      <c r="DX120" s="830"/>
      <c r="DY120" s="830"/>
      <c r="DZ120" s="831"/>
    </row>
    <row r="121" spans="1:130" s="224" customFormat="1" ht="26.25" customHeight="1" x14ac:dyDescent="0.15">
      <c r="A121" s="807"/>
      <c r="B121" s="808"/>
      <c r="C121" s="850" t="s">
        <v>466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18517</v>
      </c>
      <c r="AB121" s="767"/>
      <c r="AC121" s="767"/>
      <c r="AD121" s="767"/>
      <c r="AE121" s="768"/>
      <c r="AF121" s="769">
        <v>18517</v>
      </c>
      <c r="AG121" s="767"/>
      <c r="AH121" s="767"/>
      <c r="AI121" s="767"/>
      <c r="AJ121" s="768"/>
      <c r="AK121" s="769">
        <v>18517</v>
      </c>
      <c r="AL121" s="767"/>
      <c r="AM121" s="767"/>
      <c r="AN121" s="767"/>
      <c r="AO121" s="768"/>
      <c r="AP121" s="811">
        <v>0.4</v>
      </c>
      <c r="AQ121" s="812"/>
      <c r="AR121" s="812"/>
      <c r="AS121" s="812"/>
      <c r="AT121" s="813"/>
      <c r="AU121" s="870"/>
      <c r="AV121" s="871"/>
      <c r="AW121" s="871"/>
      <c r="AX121" s="871"/>
      <c r="AY121" s="872"/>
      <c r="AZ121" s="802" t="s">
        <v>467</v>
      </c>
      <c r="BA121" s="739"/>
      <c r="BB121" s="739"/>
      <c r="BC121" s="739"/>
      <c r="BD121" s="739"/>
      <c r="BE121" s="739"/>
      <c r="BF121" s="739"/>
      <c r="BG121" s="739"/>
      <c r="BH121" s="739"/>
      <c r="BI121" s="739"/>
      <c r="BJ121" s="739"/>
      <c r="BK121" s="739"/>
      <c r="BL121" s="739"/>
      <c r="BM121" s="739"/>
      <c r="BN121" s="739"/>
      <c r="BO121" s="739"/>
      <c r="BP121" s="740"/>
      <c r="BQ121" s="803">
        <v>42169</v>
      </c>
      <c r="BR121" s="804"/>
      <c r="BS121" s="804"/>
      <c r="BT121" s="804"/>
      <c r="BU121" s="804"/>
      <c r="BV121" s="804">
        <v>68982</v>
      </c>
      <c r="BW121" s="804"/>
      <c r="BX121" s="804"/>
      <c r="BY121" s="804"/>
      <c r="BZ121" s="804"/>
      <c r="CA121" s="804">
        <v>60161</v>
      </c>
      <c r="CB121" s="804"/>
      <c r="CC121" s="804"/>
      <c r="CD121" s="804"/>
      <c r="CE121" s="804"/>
      <c r="CF121" s="862">
        <v>1.3</v>
      </c>
      <c r="CG121" s="863"/>
      <c r="CH121" s="863"/>
      <c r="CI121" s="863"/>
      <c r="CJ121" s="863"/>
      <c r="CK121" s="856"/>
      <c r="CL121" s="842"/>
      <c r="CM121" s="842"/>
      <c r="CN121" s="842"/>
      <c r="CO121" s="843"/>
      <c r="CP121" s="822" t="s">
        <v>408</v>
      </c>
      <c r="CQ121" s="823"/>
      <c r="CR121" s="823"/>
      <c r="CS121" s="823"/>
      <c r="CT121" s="823"/>
      <c r="CU121" s="823"/>
      <c r="CV121" s="823"/>
      <c r="CW121" s="823"/>
      <c r="CX121" s="823"/>
      <c r="CY121" s="823"/>
      <c r="CZ121" s="823"/>
      <c r="DA121" s="823"/>
      <c r="DB121" s="823"/>
      <c r="DC121" s="823"/>
      <c r="DD121" s="823"/>
      <c r="DE121" s="823"/>
      <c r="DF121" s="824"/>
      <c r="DG121" s="803">
        <v>632770</v>
      </c>
      <c r="DH121" s="804"/>
      <c r="DI121" s="804"/>
      <c r="DJ121" s="804"/>
      <c r="DK121" s="804"/>
      <c r="DL121" s="804">
        <v>615515</v>
      </c>
      <c r="DM121" s="804"/>
      <c r="DN121" s="804"/>
      <c r="DO121" s="804"/>
      <c r="DP121" s="804"/>
      <c r="DQ121" s="804">
        <v>547040</v>
      </c>
      <c r="DR121" s="804"/>
      <c r="DS121" s="804"/>
      <c r="DT121" s="804"/>
      <c r="DU121" s="804"/>
      <c r="DV121" s="781">
        <v>11.6</v>
      </c>
      <c r="DW121" s="781"/>
      <c r="DX121" s="781"/>
      <c r="DY121" s="781"/>
      <c r="DZ121" s="782"/>
    </row>
    <row r="122" spans="1:130" s="224" customFormat="1" ht="26.25" customHeight="1" x14ac:dyDescent="0.15">
      <c r="A122" s="807"/>
      <c r="B122" s="808"/>
      <c r="C122" s="802" t="s">
        <v>449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130</v>
      </c>
      <c r="AB122" s="767"/>
      <c r="AC122" s="767"/>
      <c r="AD122" s="767"/>
      <c r="AE122" s="768"/>
      <c r="AF122" s="769" t="s">
        <v>130</v>
      </c>
      <c r="AG122" s="767"/>
      <c r="AH122" s="767"/>
      <c r="AI122" s="767"/>
      <c r="AJ122" s="768"/>
      <c r="AK122" s="769" t="s">
        <v>130</v>
      </c>
      <c r="AL122" s="767"/>
      <c r="AM122" s="767"/>
      <c r="AN122" s="767"/>
      <c r="AO122" s="768"/>
      <c r="AP122" s="811" t="s">
        <v>130</v>
      </c>
      <c r="AQ122" s="812"/>
      <c r="AR122" s="812"/>
      <c r="AS122" s="812"/>
      <c r="AT122" s="813"/>
      <c r="AU122" s="870"/>
      <c r="AV122" s="871"/>
      <c r="AW122" s="871"/>
      <c r="AX122" s="871"/>
      <c r="AY122" s="872"/>
      <c r="AZ122" s="825" t="s">
        <v>468</v>
      </c>
      <c r="BA122" s="826"/>
      <c r="BB122" s="826"/>
      <c r="BC122" s="826"/>
      <c r="BD122" s="826"/>
      <c r="BE122" s="826"/>
      <c r="BF122" s="826"/>
      <c r="BG122" s="826"/>
      <c r="BH122" s="826"/>
      <c r="BI122" s="826"/>
      <c r="BJ122" s="826"/>
      <c r="BK122" s="826"/>
      <c r="BL122" s="826"/>
      <c r="BM122" s="826"/>
      <c r="BN122" s="826"/>
      <c r="BO122" s="826"/>
      <c r="BP122" s="827"/>
      <c r="BQ122" s="866">
        <v>12347452</v>
      </c>
      <c r="BR122" s="832"/>
      <c r="BS122" s="832"/>
      <c r="BT122" s="832"/>
      <c r="BU122" s="832"/>
      <c r="BV122" s="832">
        <v>11670052</v>
      </c>
      <c r="BW122" s="832"/>
      <c r="BX122" s="832"/>
      <c r="BY122" s="832"/>
      <c r="BZ122" s="832"/>
      <c r="CA122" s="832">
        <v>10666413</v>
      </c>
      <c r="CB122" s="832"/>
      <c r="CC122" s="832"/>
      <c r="CD122" s="832"/>
      <c r="CE122" s="832"/>
      <c r="CF122" s="833">
        <v>226.1</v>
      </c>
      <c r="CG122" s="834"/>
      <c r="CH122" s="834"/>
      <c r="CI122" s="834"/>
      <c r="CJ122" s="834"/>
      <c r="CK122" s="856"/>
      <c r="CL122" s="842"/>
      <c r="CM122" s="842"/>
      <c r="CN122" s="842"/>
      <c r="CO122" s="843"/>
      <c r="CP122" s="822" t="s">
        <v>404</v>
      </c>
      <c r="CQ122" s="823"/>
      <c r="CR122" s="823"/>
      <c r="CS122" s="823"/>
      <c r="CT122" s="823"/>
      <c r="CU122" s="823"/>
      <c r="CV122" s="823"/>
      <c r="CW122" s="823"/>
      <c r="CX122" s="823"/>
      <c r="CY122" s="823"/>
      <c r="CZ122" s="823"/>
      <c r="DA122" s="823"/>
      <c r="DB122" s="823"/>
      <c r="DC122" s="823"/>
      <c r="DD122" s="823"/>
      <c r="DE122" s="823"/>
      <c r="DF122" s="824"/>
      <c r="DG122" s="803" t="s">
        <v>130</v>
      </c>
      <c r="DH122" s="804"/>
      <c r="DI122" s="804"/>
      <c r="DJ122" s="804"/>
      <c r="DK122" s="804"/>
      <c r="DL122" s="804" t="s">
        <v>130</v>
      </c>
      <c r="DM122" s="804"/>
      <c r="DN122" s="804"/>
      <c r="DO122" s="804"/>
      <c r="DP122" s="804"/>
      <c r="DQ122" s="804" t="s">
        <v>130</v>
      </c>
      <c r="DR122" s="804"/>
      <c r="DS122" s="804"/>
      <c r="DT122" s="804"/>
      <c r="DU122" s="804"/>
      <c r="DV122" s="781" t="s">
        <v>130</v>
      </c>
      <c r="DW122" s="781"/>
      <c r="DX122" s="781"/>
      <c r="DY122" s="781"/>
      <c r="DZ122" s="782"/>
    </row>
    <row r="123" spans="1:130" s="224" customFormat="1" ht="26.25" customHeight="1" x14ac:dyDescent="0.15">
      <c r="A123" s="807"/>
      <c r="B123" s="808"/>
      <c r="C123" s="802" t="s">
        <v>455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130</v>
      </c>
      <c r="AB123" s="767"/>
      <c r="AC123" s="767"/>
      <c r="AD123" s="767"/>
      <c r="AE123" s="768"/>
      <c r="AF123" s="769" t="s">
        <v>130</v>
      </c>
      <c r="AG123" s="767"/>
      <c r="AH123" s="767"/>
      <c r="AI123" s="767"/>
      <c r="AJ123" s="768"/>
      <c r="AK123" s="769" t="s">
        <v>130</v>
      </c>
      <c r="AL123" s="767"/>
      <c r="AM123" s="767"/>
      <c r="AN123" s="767"/>
      <c r="AO123" s="768"/>
      <c r="AP123" s="811" t="s">
        <v>130</v>
      </c>
      <c r="AQ123" s="812"/>
      <c r="AR123" s="812"/>
      <c r="AS123" s="812"/>
      <c r="AT123" s="813"/>
      <c r="AU123" s="873"/>
      <c r="AV123" s="874"/>
      <c r="AW123" s="874"/>
      <c r="AX123" s="874"/>
      <c r="AY123" s="874"/>
      <c r="AZ123" s="245" t="s">
        <v>189</v>
      </c>
      <c r="BA123" s="245"/>
      <c r="BB123" s="245"/>
      <c r="BC123" s="245"/>
      <c r="BD123" s="245"/>
      <c r="BE123" s="245"/>
      <c r="BF123" s="245"/>
      <c r="BG123" s="245"/>
      <c r="BH123" s="245"/>
      <c r="BI123" s="245"/>
      <c r="BJ123" s="245"/>
      <c r="BK123" s="245"/>
      <c r="BL123" s="245"/>
      <c r="BM123" s="245"/>
      <c r="BN123" s="245"/>
      <c r="BO123" s="864" t="s">
        <v>469</v>
      </c>
      <c r="BP123" s="865"/>
      <c r="BQ123" s="819">
        <v>18663438</v>
      </c>
      <c r="BR123" s="820"/>
      <c r="BS123" s="820"/>
      <c r="BT123" s="820"/>
      <c r="BU123" s="820"/>
      <c r="BV123" s="820">
        <v>18694912</v>
      </c>
      <c r="BW123" s="820"/>
      <c r="BX123" s="820"/>
      <c r="BY123" s="820"/>
      <c r="BZ123" s="820"/>
      <c r="CA123" s="820">
        <v>18077934</v>
      </c>
      <c r="CB123" s="820"/>
      <c r="CC123" s="820"/>
      <c r="CD123" s="820"/>
      <c r="CE123" s="820"/>
      <c r="CF123" s="735"/>
      <c r="CG123" s="736"/>
      <c r="CH123" s="736"/>
      <c r="CI123" s="736"/>
      <c r="CJ123" s="821"/>
      <c r="CK123" s="856"/>
      <c r="CL123" s="842"/>
      <c r="CM123" s="842"/>
      <c r="CN123" s="842"/>
      <c r="CO123" s="843"/>
      <c r="CP123" s="822" t="s">
        <v>403</v>
      </c>
      <c r="CQ123" s="823"/>
      <c r="CR123" s="823"/>
      <c r="CS123" s="823"/>
      <c r="CT123" s="823"/>
      <c r="CU123" s="823"/>
      <c r="CV123" s="823"/>
      <c r="CW123" s="823"/>
      <c r="CX123" s="823"/>
      <c r="CY123" s="823"/>
      <c r="CZ123" s="823"/>
      <c r="DA123" s="823"/>
      <c r="DB123" s="823"/>
      <c r="DC123" s="823"/>
      <c r="DD123" s="823"/>
      <c r="DE123" s="823"/>
      <c r="DF123" s="824"/>
      <c r="DG123" s="766" t="s">
        <v>130</v>
      </c>
      <c r="DH123" s="767"/>
      <c r="DI123" s="767"/>
      <c r="DJ123" s="767"/>
      <c r="DK123" s="768"/>
      <c r="DL123" s="769" t="s">
        <v>130</v>
      </c>
      <c r="DM123" s="767"/>
      <c r="DN123" s="767"/>
      <c r="DO123" s="767"/>
      <c r="DP123" s="768"/>
      <c r="DQ123" s="769" t="s">
        <v>130</v>
      </c>
      <c r="DR123" s="767"/>
      <c r="DS123" s="767"/>
      <c r="DT123" s="767"/>
      <c r="DU123" s="768"/>
      <c r="DV123" s="811" t="s">
        <v>130</v>
      </c>
      <c r="DW123" s="812"/>
      <c r="DX123" s="812"/>
      <c r="DY123" s="812"/>
      <c r="DZ123" s="813"/>
    </row>
    <row r="124" spans="1:130" s="224" customFormat="1" ht="26.25" customHeight="1" thickBot="1" x14ac:dyDescent="0.2">
      <c r="A124" s="807"/>
      <c r="B124" s="808"/>
      <c r="C124" s="802" t="s">
        <v>458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130</v>
      </c>
      <c r="AB124" s="767"/>
      <c r="AC124" s="767"/>
      <c r="AD124" s="767"/>
      <c r="AE124" s="768"/>
      <c r="AF124" s="769" t="s">
        <v>130</v>
      </c>
      <c r="AG124" s="767"/>
      <c r="AH124" s="767"/>
      <c r="AI124" s="767"/>
      <c r="AJ124" s="768"/>
      <c r="AK124" s="769" t="s">
        <v>130</v>
      </c>
      <c r="AL124" s="767"/>
      <c r="AM124" s="767"/>
      <c r="AN124" s="767"/>
      <c r="AO124" s="768"/>
      <c r="AP124" s="811" t="s">
        <v>130</v>
      </c>
      <c r="AQ124" s="812"/>
      <c r="AR124" s="812"/>
      <c r="AS124" s="812"/>
      <c r="AT124" s="813"/>
      <c r="AU124" s="814" t="s">
        <v>470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130</v>
      </c>
      <c r="BR124" s="818"/>
      <c r="BS124" s="818"/>
      <c r="BT124" s="818"/>
      <c r="BU124" s="818"/>
      <c r="BV124" s="818" t="s">
        <v>130</v>
      </c>
      <c r="BW124" s="818"/>
      <c r="BX124" s="818"/>
      <c r="BY124" s="818"/>
      <c r="BZ124" s="818"/>
      <c r="CA124" s="818" t="s">
        <v>130</v>
      </c>
      <c r="CB124" s="818"/>
      <c r="CC124" s="818"/>
      <c r="CD124" s="818"/>
      <c r="CE124" s="818"/>
      <c r="CF124" s="713"/>
      <c r="CG124" s="714"/>
      <c r="CH124" s="714"/>
      <c r="CI124" s="714"/>
      <c r="CJ124" s="849"/>
      <c r="CK124" s="857"/>
      <c r="CL124" s="857"/>
      <c r="CM124" s="857"/>
      <c r="CN124" s="857"/>
      <c r="CO124" s="858"/>
      <c r="CP124" s="822" t="s">
        <v>471</v>
      </c>
      <c r="CQ124" s="823"/>
      <c r="CR124" s="823"/>
      <c r="CS124" s="823"/>
      <c r="CT124" s="823"/>
      <c r="CU124" s="823"/>
      <c r="CV124" s="823"/>
      <c r="CW124" s="823"/>
      <c r="CX124" s="823"/>
      <c r="CY124" s="823"/>
      <c r="CZ124" s="823"/>
      <c r="DA124" s="823"/>
      <c r="DB124" s="823"/>
      <c r="DC124" s="823"/>
      <c r="DD124" s="823"/>
      <c r="DE124" s="823"/>
      <c r="DF124" s="824"/>
      <c r="DG124" s="750" t="s">
        <v>130</v>
      </c>
      <c r="DH124" s="751"/>
      <c r="DI124" s="751"/>
      <c r="DJ124" s="751"/>
      <c r="DK124" s="752"/>
      <c r="DL124" s="753" t="s">
        <v>130</v>
      </c>
      <c r="DM124" s="751"/>
      <c r="DN124" s="751"/>
      <c r="DO124" s="751"/>
      <c r="DP124" s="752"/>
      <c r="DQ124" s="753" t="s">
        <v>130</v>
      </c>
      <c r="DR124" s="751"/>
      <c r="DS124" s="751"/>
      <c r="DT124" s="751"/>
      <c r="DU124" s="752"/>
      <c r="DV124" s="835" t="s">
        <v>130</v>
      </c>
      <c r="DW124" s="836"/>
      <c r="DX124" s="836"/>
      <c r="DY124" s="836"/>
      <c r="DZ124" s="837"/>
    </row>
    <row r="125" spans="1:130" s="224" customFormat="1" ht="26.25" customHeight="1" x14ac:dyDescent="0.15">
      <c r="A125" s="807"/>
      <c r="B125" s="808"/>
      <c r="C125" s="802" t="s">
        <v>460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130</v>
      </c>
      <c r="AB125" s="767"/>
      <c r="AC125" s="767"/>
      <c r="AD125" s="767"/>
      <c r="AE125" s="768"/>
      <c r="AF125" s="769" t="s">
        <v>130</v>
      </c>
      <c r="AG125" s="767"/>
      <c r="AH125" s="767"/>
      <c r="AI125" s="767"/>
      <c r="AJ125" s="768"/>
      <c r="AK125" s="769" t="s">
        <v>130</v>
      </c>
      <c r="AL125" s="767"/>
      <c r="AM125" s="767"/>
      <c r="AN125" s="767"/>
      <c r="AO125" s="768"/>
      <c r="AP125" s="811" t="s">
        <v>130</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472</v>
      </c>
      <c r="CL125" s="839"/>
      <c r="CM125" s="839"/>
      <c r="CN125" s="839"/>
      <c r="CO125" s="840"/>
      <c r="CP125" s="847" t="s">
        <v>473</v>
      </c>
      <c r="CQ125" s="795"/>
      <c r="CR125" s="795"/>
      <c r="CS125" s="795"/>
      <c r="CT125" s="795"/>
      <c r="CU125" s="795"/>
      <c r="CV125" s="795"/>
      <c r="CW125" s="795"/>
      <c r="CX125" s="795"/>
      <c r="CY125" s="795"/>
      <c r="CZ125" s="795"/>
      <c r="DA125" s="795"/>
      <c r="DB125" s="795"/>
      <c r="DC125" s="795"/>
      <c r="DD125" s="795"/>
      <c r="DE125" s="795"/>
      <c r="DF125" s="796"/>
      <c r="DG125" s="848" t="s">
        <v>130</v>
      </c>
      <c r="DH125" s="829"/>
      <c r="DI125" s="829"/>
      <c r="DJ125" s="829"/>
      <c r="DK125" s="829"/>
      <c r="DL125" s="829" t="s">
        <v>130</v>
      </c>
      <c r="DM125" s="829"/>
      <c r="DN125" s="829"/>
      <c r="DO125" s="829"/>
      <c r="DP125" s="829"/>
      <c r="DQ125" s="829" t="s">
        <v>130</v>
      </c>
      <c r="DR125" s="829"/>
      <c r="DS125" s="829"/>
      <c r="DT125" s="829"/>
      <c r="DU125" s="829"/>
      <c r="DV125" s="830" t="s">
        <v>130</v>
      </c>
      <c r="DW125" s="830"/>
      <c r="DX125" s="830"/>
      <c r="DY125" s="830"/>
      <c r="DZ125" s="831"/>
    </row>
    <row r="126" spans="1:130" s="224" customFormat="1" ht="26.25" customHeight="1" thickBot="1" x14ac:dyDescent="0.2">
      <c r="A126" s="807"/>
      <c r="B126" s="808"/>
      <c r="C126" s="802" t="s">
        <v>462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130</v>
      </c>
      <c r="AB126" s="767"/>
      <c r="AC126" s="767"/>
      <c r="AD126" s="767"/>
      <c r="AE126" s="768"/>
      <c r="AF126" s="769" t="s">
        <v>130</v>
      </c>
      <c r="AG126" s="767"/>
      <c r="AH126" s="767"/>
      <c r="AI126" s="767"/>
      <c r="AJ126" s="768"/>
      <c r="AK126" s="769" t="s">
        <v>130</v>
      </c>
      <c r="AL126" s="767"/>
      <c r="AM126" s="767"/>
      <c r="AN126" s="767"/>
      <c r="AO126" s="768"/>
      <c r="AP126" s="811" t="s">
        <v>130</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474</v>
      </c>
      <c r="CQ126" s="739"/>
      <c r="CR126" s="739"/>
      <c r="CS126" s="739"/>
      <c r="CT126" s="739"/>
      <c r="CU126" s="739"/>
      <c r="CV126" s="739"/>
      <c r="CW126" s="739"/>
      <c r="CX126" s="739"/>
      <c r="CY126" s="739"/>
      <c r="CZ126" s="739"/>
      <c r="DA126" s="739"/>
      <c r="DB126" s="739"/>
      <c r="DC126" s="739"/>
      <c r="DD126" s="739"/>
      <c r="DE126" s="739"/>
      <c r="DF126" s="740"/>
      <c r="DG126" s="803" t="s">
        <v>130</v>
      </c>
      <c r="DH126" s="804"/>
      <c r="DI126" s="804"/>
      <c r="DJ126" s="804"/>
      <c r="DK126" s="804"/>
      <c r="DL126" s="804" t="s">
        <v>130</v>
      </c>
      <c r="DM126" s="804"/>
      <c r="DN126" s="804"/>
      <c r="DO126" s="804"/>
      <c r="DP126" s="804"/>
      <c r="DQ126" s="804" t="s">
        <v>130</v>
      </c>
      <c r="DR126" s="804"/>
      <c r="DS126" s="804"/>
      <c r="DT126" s="804"/>
      <c r="DU126" s="804"/>
      <c r="DV126" s="781" t="s">
        <v>130</v>
      </c>
      <c r="DW126" s="781"/>
      <c r="DX126" s="781"/>
      <c r="DY126" s="781"/>
      <c r="DZ126" s="782"/>
    </row>
    <row r="127" spans="1:130" s="224" customFormat="1" ht="26.25" customHeight="1" x14ac:dyDescent="0.15">
      <c r="A127" s="809"/>
      <c r="B127" s="810"/>
      <c r="C127" s="825" t="s">
        <v>475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14853</v>
      </c>
      <c r="AB127" s="767"/>
      <c r="AC127" s="767"/>
      <c r="AD127" s="767"/>
      <c r="AE127" s="768"/>
      <c r="AF127" s="769">
        <v>17648</v>
      </c>
      <c r="AG127" s="767"/>
      <c r="AH127" s="767"/>
      <c r="AI127" s="767"/>
      <c r="AJ127" s="768"/>
      <c r="AK127" s="769">
        <v>18371</v>
      </c>
      <c r="AL127" s="767"/>
      <c r="AM127" s="767"/>
      <c r="AN127" s="767"/>
      <c r="AO127" s="768"/>
      <c r="AP127" s="811">
        <v>0.4</v>
      </c>
      <c r="AQ127" s="812"/>
      <c r="AR127" s="812"/>
      <c r="AS127" s="812"/>
      <c r="AT127" s="813"/>
      <c r="AU127" s="226"/>
      <c r="AV127" s="226"/>
      <c r="AW127" s="226"/>
      <c r="AX127" s="828" t="s">
        <v>476</v>
      </c>
      <c r="AY127" s="799"/>
      <c r="AZ127" s="799"/>
      <c r="BA127" s="799"/>
      <c r="BB127" s="799"/>
      <c r="BC127" s="799"/>
      <c r="BD127" s="799"/>
      <c r="BE127" s="800"/>
      <c r="BF127" s="798" t="s">
        <v>477</v>
      </c>
      <c r="BG127" s="799"/>
      <c r="BH127" s="799"/>
      <c r="BI127" s="799"/>
      <c r="BJ127" s="799"/>
      <c r="BK127" s="799"/>
      <c r="BL127" s="800"/>
      <c r="BM127" s="798" t="s">
        <v>478</v>
      </c>
      <c r="BN127" s="799"/>
      <c r="BO127" s="799"/>
      <c r="BP127" s="799"/>
      <c r="BQ127" s="799"/>
      <c r="BR127" s="799"/>
      <c r="BS127" s="800"/>
      <c r="BT127" s="798" t="s">
        <v>479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480</v>
      </c>
      <c r="CQ127" s="739"/>
      <c r="CR127" s="739"/>
      <c r="CS127" s="739"/>
      <c r="CT127" s="739"/>
      <c r="CU127" s="739"/>
      <c r="CV127" s="739"/>
      <c r="CW127" s="739"/>
      <c r="CX127" s="739"/>
      <c r="CY127" s="739"/>
      <c r="CZ127" s="739"/>
      <c r="DA127" s="739"/>
      <c r="DB127" s="739"/>
      <c r="DC127" s="739"/>
      <c r="DD127" s="739"/>
      <c r="DE127" s="739"/>
      <c r="DF127" s="740"/>
      <c r="DG127" s="803" t="s">
        <v>130</v>
      </c>
      <c r="DH127" s="804"/>
      <c r="DI127" s="804"/>
      <c r="DJ127" s="804"/>
      <c r="DK127" s="804"/>
      <c r="DL127" s="804" t="s">
        <v>130</v>
      </c>
      <c r="DM127" s="804"/>
      <c r="DN127" s="804"/>
      <c r="DO127" s="804"/>
      <c r="DP127" s="804"/>
      <c r="DQ127" s="804" t="s">
        <v>130</v>
      </c>
      <c r="DR127" s="804"/>
      <c r="DS127" s="804"/>
      <c r="DT127" s="804"/>
      <c r="DU127" s="804"/>
      <c r="DV127" s="781" t="s">
        <v>130</v>
      </c>
      <c r="DW127" s="781"/>
      <c r="DX127" s="781"/>
      <c r="DY127" s="781"/>
      <c r="DZ127" s="782"/>
    </row>
    <row r="128" spans="1:130" s="224" customFormat="1" ht="26.25" customHeight="1" thickBot="1" x14ac:dyDescent="0.2">
      <c r="A128" s="783" t="s">
        <v>481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482</v>
      </c>
      <c r="X128" s="785"/>
      <c r="Y128" s="785"/>
      <c r="Z128" s="786"/>
      <c r="AA128" s="787">
        <v>5832</v>
      </c>
      <c r="AB128" s="788"/>
      <c r="AC128" s="788"/>
      <c r="AD128" s="788"/>
      <c r="AE128" s="789"/>
      <c r="AF128" s="790">
        <v>7427</v>
      </c>
      <c r="AG128" s="788"/>
      <c r="AH128" s="788"/>
      <c r="AI128" s="788"/>
      <c r="AJ128" s="789"/>
      <c r="AK128" s="790">
        <v>8776</v>
      </c>
      <c r="AL128" s="788"/>
      <c r="AM128" s="788"/>
      <c r="AN128" s="788"/>
      <c r="AO128" s="789"/>
      <c r="AP128" s="791"/>
      <c r="AQ128" s="792"/>
      <c r="AR128" s="792"/>
      <c r="AS128" s="792"/>
      <c r="AT128" s="793"/>
      <c r="AU128" s="226"/>
      <c r="AV128" s="226"/>
      <c r="AW128" s="226"/>
      <c r="AX128" s="794" t="s">
        <v>483</v>
      </c>
      <c r="AY128" s="795"/>
      <c r="AZ128" s="795"/>
      <c r="BA128" s="795"/>
      <c r="BB128" s="795"/>
      <c r="BC128" s="795"/>
      <c r="BD128" s="795"/>
      <c r="BE128" s="796"/>
      <c r="BF128" s="773" t="s">
        <v>130</v>
      </c>
      <c r="BG128" s="774"/>
      <c r="BH128" s="774"/>
      <c r="BI128" s="774"/>
      <c r="BJ128" s="774"/>
      <c r="BK128" s="774"/>
      <c r="BL128" s="797"/>
      <c r="BM128" s="773">
        <v>14.32</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484</v>
      </c>
      <c r="CQ128" s="717"/>
      <c r="CR128" s="717"/>
      <c r="CS128" s="717"/>
      <c r="CT128" s="717"/>
      <c r="CU128" s="717"/>
      <c r="CV128" s="717"/>
      <c r="CW128" s="717"/>
      <c r="CX128" s="717"/>
      <c r="CY128" s="717"/>
      <c r="CZ128" s="717"/>
      <c r="DA128" s="717"/>
      <c r="DB128" s="717"/>
      <c r="DC128" s="717"/>
      <c r="DD128" s="717"/>
      <c r="DE128" s="717"/>
      <c r="DF128" s="718"/>
      <c r="DG128" s="777" t="s">
        <v>130</v>
      </c>
      <c r="DH128" s="778"/>
      <c r="DI128" s="778"/>
      <c r="DJ128" s="778"/>
      <c r="DK128" s="778"/>
      <c r="DL128" s="778" t="s">
        <v>130</v>
      </c>
      <c r="DM128" s="778"/>
      <c r="DN128" s="778"/>
      <c r="DO128" s="778"/>
      <c r="DP128" s="778"/>
      <c r="DQ128" s="778" t="s">
        <v>130</v>
      </c>
      <c r="DR128" s="778"/>
      <c r="DS128" s="778"/>
      <c r="DT128" s="778"/>
      <c r="DU128" s="778"/>
      <c r="DV128" s="779" t="s">
        <v>130</v>
      </c>
      <c r="DW128" s="779"/>
      <c r="DX128" s="779"/>
      <c r="DY128" s="779"/>
      <c r="DZ128" s="780"/>
    </row>
    <row r="129" spans="1:131" s="224" customFormat="1" ht="26.25" customHeight="1" x14ac:dyDescent="0.15">
      <c r="A129" s="761" t="s">
        <v>109</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485</v>
      </c>
      <c r="X129" s="764"/>
      <c r="Y129" s="764"/>
      <c r="Z129" s="765"/>
      <c r="AA129" s="766">
        <v>5976197</v>
      </c>
      <c r="AB129" s="767"/>
      <c r="AC129" s="767"/>
      <c r="AD129" s="767"/>
      <c r="AE129" s="768"/>
      <c r="AF129" s="769">
        <v>6358187</v>
      </c>
      <c r="AG129" s="767"/>
      <c r="AH129" s="767"/>
      <c r="AI129" s="767"/>
      <c r="AJ129" s="768"/>
      <c r="AK129" s="769">
        <v>6277532</v>
      </c>
      <c r="AL129" s="767"/>
      <c r="AM129" s="767"/>
      <c r="AN129" s="767"/>
      <c r="AO129" s="768"/>
      <c r="AP129" s="770"/>
      <c r="AQ129" s="771"/>
      <c r="AR129" s="771"/>
      <c r="AS129" s="771"/>
      <c r="AT129" s="772"/>
      <c r="AU129" s="227"/>
      <c r="AV129" s="227"/>
      <c r="AW129" s="227"/>
      <c r="AX129" s="738" t="s">
        <v>486</v>
      </c>
      <c r="AY129" s="739"/>
      <c r="AZ129" s="739"/>
      <c r="BA129" s="739"/>
      <c r="BB129" s="739"/>
      <c r="BC129" s="739"/>
      <c r="BD129" s="739"/>
      <c r="BE129" s="740"/>
      <c r="BF129" s="757" t="s">
        <v>130</v>
      </c>
      <c r="BG129" s="758"/>
      <c r="BH129" s="758"/>
      <c r="BI129" s="758"/>
      <c r="BJ129" s="758"/>
      <c r="BK129" s="758"/>
      <c r="BL129" s="759"/>
      <c r="BM129" s="757">
        <v>19.32</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487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488</v>
      </c>
      <c r="X130" s="764"/>
      <c r="Y130" s="764"/>
      <c r="Z130" s="765"/>
      <c r="AA130" s="766">
        <v>1449141</v>
      </c>
      <c r="AB130" s="767"/>
      <c r="AC130" s="767"/>
      <c r="AD130" s="767"/>
      <c r="AE130" s="768"/>
      <c r="AF130" s="769">
        <v>1480030</v>
      </c>
      <c r="AG130" s="767"/>
      <c r="AH130" s="767"/>
      <c r="AI130" s="767"/>
      <c r="AJ130" s="768"/>
      <c r="AK130" s="769">
        <v>1558946</v>
      </c>
      <c r="AL130" s="767"/>
      <c r="AM130" s="767"/>
      <c r="AN130" s="767"/>
      <c r="AO130" s="768"/>
      <c r="AP130" s="770"/>
      <c r="AQ130" s="771"/>
      <c r="AR130" s="771"/>
      <c r="AS130" s="771"/>
      <c r="AT130" s="772"/>
      <c r="AU130" s="227"/>
      <c r="AV130" s="227"/>
      <c r="AW130" s="227"/>
      <c r="AX130" s="738" t="s">
        <v>489</v>
      </c>
      <c r="AY130" s="739"/>
      <c r="AZ130" s="739"/>
      <c r="BA130" s="739"/>
      <c r="BB130" s="739"/>
      <c r="BC130" s="739"/>
      <c r="BD130" s="739"/>
      <c r="BE130" s="740"/>
      <c r="BF130" s="741">
        <v>13.5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490</v>
      </c>
      <c r="X131" s="748"/>
      <c r="Y131" s="748"/>
      <c r="Z131" s="749"/>
      <c r="AA131" s="750">
        <v>4527056</v>
      </c>
      <c r="AB131" s="751"/>
      <c r="AC131" s="751"/>
      <c r="AD131" s="751"/>
      <c r="AE131" s="752"/>
      <c r="AF131" s="753">
        <v>4878157</v>
      </c>
      <c r="AG131" s="751"/>
      <c r="AH131" s="751"/>
      <c r="AI131" s="751"/>
      <c r="AJ131" s="752"/>
      <c r="AK131" s="753">
        <v>4718586</v>
      </c>
      <c r="AL131" s="751"/>
      <c r="AM131" s="751"/>
      <c r="AN131" s="751"/>
      <c r="AO131" s="752"/>
      <c r="AP131" s="754"/>
      <c r="AQ131" s="755"/>
      <c r="AR131" s="755"/>
      <c r="AS131" s="755"/>
      <c r="AT131" s="756"/>
      <c r="AU131" s="227"/>
      <c r="AV131" s="227"/>
      <c r="AW131" s="227"/>
      <c r="AX131" s="716" t="s">
        <v>491</v>
      </c>
      <c r="AY131" s="717"/>
      <c r="AZ131" s="717"/>
      <c r="BA131" s="717"/>
      <c r="BB131" s="717"/>
      <c r="BC131" s="717"/>
      <c r="BD131" s="717"/>
      <c r="BE131" s="718"/>
      <c r="BF131" s="719" t="s">
        <v>130</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492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493</v>
      </c>
      <c r="W132" s="729"/>
      <c r="X132" s="729"/>
      <c r="Y132" s="729"/>
      <c r="Z132" s="730"/>
      <c r="AA132" s="731">
        <v>14.9506876</v>
      </c>
      <c r="AB132" s="732"/>
      <c r="AC132" s="732"/>
      <c r="AD132" s="732"/>
      <c r="AE132" s="733"/>
      <c r="AF132" s="734">
        <v>12.95425711</v>
      </c>
      <c r="AG132" s="732"/>
      <c r="AH132" s="732"/>
      <c r="AI132" s="732"/>
      <c r="AJ132" s="733"/>
      <c r="AK132" s="734">
        <v>12.72588865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494</v>
      </c>
      <c r="W133" s="708"/>
      <c r="X133" s="708"/>
      <c r="Y133" s="708"/>
      <c r="Z133" s="709"/>
      <c r="AA133" s="710">
        <v>13.8</v>
      </c>
      <c r="AB133" s="711"/>
      <c r="AC133" s="711"/>
      <c r="AD133" s="711"/>
      <c r="AE133" s="712"/>
      <c r="AF133" s="710">
        <v>14</v>
      </c>
      <c r="AG133" s="711"/>
      <c r="AH133" s="711"/>
      <c r="AI133" s="711"/>
      <c r="AJ133" s="712"/>
      <c r="AK133" s="710">
        <v>13.5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fmTiZZTCHfj68wPr4wv29Rjdkj3gC4I8u8ukmUKBQlACE07cekE7vDQH3GDsgPVxUmfH9N/hhbUL7xQ/fzIkA==" saltValue="jNcsatYpGauP36nDV9hE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0ohEzYUBo9iaPVnIeGISrICcwVyD2WAysYNGax4iujcYpIBYzFd0pzlVf63czh0HQEURWgOffAygKjME7/ItsA==" saltValue="Fuatg45m2VMoQCSn2hM6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hC5lSx/d+YleQ15hDtsXF1GN/RjK7+ufVnIE4Qu2hh03vBBAMernz4jMe9XBCh6UvTZgttDKdxc+rkHPeZoQQ==" saltValue="GQwk9qINJy+pi+M07ykj0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497</v>
      </c>
      <c r="AL6" s="260"/>
      <c r="AM6" s="260"/>
      <c r="AN6" s="260"/>
    </row>
    <row r="7" spans="1:46" ht="13.5" customHeight="1" x14ac:dyDescent="0.15">
      <c r="A7" s="259"/>
      <c r="AK7" s="262"/>
      <c r="AL7" s="263"/>
      <c r="AM7" s="263"/>
      <c r="AN7" s="264"/>
      <c r="AO7" s="1105" t="s">
        <v>498</v>
      </c>
      <c r="AP7" s="265"/>
      <c r="AQ7" s="266" t="s">
        <v>499</v>
      </c>
      <c r="AR7" s="267"/>
    </row>
    <row r="8" spans="1:46" x14ac:dyDescent="0.15">
      <c r="A8" s="259"/>
      <c r="AK8" s="268"/>
      <c r="AL8" s="269"/>
      <c r="AM8" s="269"/>
      <c r="AN8" s="270"/>
      <c r="AO8" s="1106"/>
      <c r="AP8" s="271" t="s">
        <v>500</v>
      </c>
      <c r="AQ8" s="272" t="s">
        <v>501</v>
      </c>
      <c r="AR8" s="273" t="s">
        <v>502</v>
      </c>
    </row>
    <row r="9" spans="1:46" x14ac:dyDescent="0.15">
      <c r="A9" s="259"/>
      <c r="AK9" s="1117" t="s">
        <v>503</v>
      </c>
      <c r="AL9" s="1118"/>
      <c r="AM9" s="1118"/>
      <c r="AN9" s="1119"/>
      <c r="AO9" s="274">
        <v>1596520</v>
      </c>
      <c r="AP9" s="274">
        <v>192120</v>
      </c>
      <c r="AQ9" s="275">
        <v>138583</v>
      </c>
      <c r="AR9" s="276">
        <v>38.6</v>
      </c>
    </row>
    <row r="10" spans="1:46" ht="13.5" customHeight="1" x14ac:dyDescent="0.15">
      <c r="A10" s="259"/>
      <c r="AK10" s="1117" t="s">
        <v>504</v>
      </c>
      <c r="AL10" s="1118"/>
      <c r="AM10" s="1118"/>
      <c r="AN10" s="1119"/>
      <c r="AO10" s="277">
        <v>270041</v>
      </c>
      <c r="AP10" s="277">
        <v>32496</v>
      </c>
      <c r="AQ10" s="278">
        <v>15847</v>
      </c>
      <c r="AR10" s="279">
        <v>105.1</v>
      </c>
    </row>
    <row r="11" spans="1:46" ht="13.5" customHeight="1" x14ac:dyDescent="0.15">
      <c r="A11" s="259"/>
      <c r="AK11" s="1117" t="s">
        <v>505</v>
      </c>
      <c r="AL11" s="1118"/>
      <c r="AM11" s="1118"/>
      <c r="AN11" s="1119"/>
      <c r="AO11" s="277">
        <v>14111</v>
      </c>
      <c r="AP11" s="277">
        <v>1698</v>
      </c>
      <c r="AQ11" s="278">
        <v>2224</v>
      </c>
      <c r="AR11" s="279">
        <v>-23.7</v>
      </c>
    </row>
    <row r="12" spans="1:46" ht="13.5" customHeight="1" x14ac:dyDescent="0.15">
      <c r="A12" s="259"/>
      <c r="AK12" s="1117" t="s">
        <v>506</v>
      </c>
      <c r="AL12" s="1118"/>
      <c r="AM12" s="1118"/>
      <c r="AN12" s="1119"/>
      <c r="AO12" s="277" t="s">
        <v>507</v>
      </c>
      <c r="AP12" s="277" t="s">
        <v>507</v>
      </c>
      <c r="AQ12" s="278" t="s">
        <v>507</v>
      </c>
      <c r="AR12" s="279" t="s">
        <v>507</v>
      </c>
    </row>
    <row r="13" spans="1:46" ht="13.5" customHeight="1" x14ac:dyDescent="0.15">
      <c r="A13" s="259"/>
      <c r="AK13" s="1117" t="s">
        <v>508</v>
      </c>
      <c r="AL13" s="1118"/>
      <c r="AM13" s="1118"/>
      <c r="AN13" s="1119"/>
      <c r="AO13" s="277">
        <v>83440</v>
      </c>
      <c r="AP13" s="277">
        <v>10041</v>
      </c>
      <c r="AQ13" s="278">
        <v>5571</v>
      </c>
      <c r="AR13" s="279">
        <v>80.2</v>
      </c>
    </row>
    <row r="14" spans="1:46" ht="13.5" customHeight="1" x14ac:dyDescent="0.15">
      <c r="A14" s="259"/>
      <c r="AK14" s="1117" t="s">
        <v>509</v>
      </c>
      <c r="AL14" s="1118"/>
      <c r="AM14" s="1118"/>
      <c r="AN14" s="1119"/>
      <c r="AO14" s="277">
        <v>109559</v>
      </c>
      <c r="AP14" s="277">
        <v>13184</v>
      </c>
      <c r="AQ14" s="278">
        <v>2766</v>
      </c>
      <c r="AR14" s="279">
        <v>376.6</v>
      </c>
    </row>
    <row r="15" spans="1:46" ht="13.5" customHeight="1" x14ac:dyDescent="0.15">
      <c r="A15" s="259"/>
      <c r="AK15" s="1120" t="s">
        <v>510</v>
      </c>
      <c r="AL15" s="1121"/>
      <c r="AM15" s="1121"/>
      <c r="AN15" s="1122"/>
      <c r="AO15" s="277">
        <v>-114652</v>
      </c>
      <c r="AP15" s="277">
        <v>-13797</v>
      </c>
      <c r="AQ15" s="278">
        <v>-9361</v>
      </c>
      <c r="AR15" s="279">
        <v>47.4</v>
      </c>
    </row>
    <row r="16" spans="1:46" x14ac:dyDescent="0.15">
      <c r="A16" s="259"/>
      <c r="AK16" s="1120" t="s">
        <v>189</v>
      </c>
      <c r="AL16" s="1121"/>
      <c r="AM16" s="1121"/>
      <c r="AN16" s="1122"/>
      <c r="AO16" s="277">
        <v>1959019</v>
      </c>
      <c r="AP16" s="277">
        <v>235742</v>
      </c>
      <c r="AQ16" s="278">
        <v>155632</v>
      </c>
      <c r="AR16" s="279">
        <v>51.5</v>
      </c>
    </row>
    <row r="17" spans="1:46" x14ac:dyDescent="0.15">
      <c r="A17" s="259"/>
    </row>
    <row r="18" spans="1:46" x14ac:dyDescent="0.15">
      <c r="A18" s="259"/>
      <c r="AQ18" s="280"/>
      <c r="AR18" s="280"/>
    </row>
    <row r="19" spans="1:46" x14ac:dyDescent="0.15">
      <c r="A19" s="259"/>
      <c r="AK19" s="255" t="s">
        <v>511</v>
      </c>
    </row>
    <row r="20" spans="1:46" x14ac:dyDescent="0.15">
      <c r="A20" s="259"/>
      <c r="AK20" s="281"/>
      <c r="AL20" s="282"/>
      <c r="AM20" s="282"/>
      <c r="AN20" s="283"/>
      <c r="AO20" s="284" t="s">
        <v>512</v>
      </c>
      <c r="AP20" s="285" t="s">
        <v>513</v>
      </c>
      <c r="AQ20" s="286" t="s">
        <v>514</v>
      </c>
      <c r="AR20" s="287"/>
    </row>
    <row r="21" spans="1:46" s="260" customFormat="1" x14ac:dyDescent="0.15">
      <c r="A21" s="288"/>
      <c r="AK21" s="1123" t="s">
        <v>515</v>
      </c>
      <c r="AL21" s="1124"/>
      <c r="AM21" s="1124"/>
      <c r="AN21" s="1125"/>
      <c r="AO21" s="289">
        <v>18.53</v>
      </c>
      <c r="AP21" s="290">
        <v>13.83</v>
      </c>
      <c r="AQ21" s="291">
        <v>4.7</v>
      </c>
      <c r="AS21" s="292"/>
      <c r="AT21" s="288"/>
    </row>
    <row r="22" spans="1:46" s="260" customFormat="1" x14ac:dyDescent="0.15">
      <c r="A22" s="288"/>
      <c r="AK22" s="1123" t="s">
        <v>516</v>
      </c>
      <c r="AL22" s="1124"/>
      <c r="AM22" s="1124"/>
      <c r="AN22" s="1125"/>
      <c r="AO22" s="293">
        <v>96.6</v>
      </c>
      <c r="AP22" s="294">
        <v>96.2</v>
      </c>
      <c r="AQ22" s="295">
        <v>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517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518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519</v>
      </c>
      <c r="AL29" s="260"/>
      <c r="AM29" s="260"/>
      <c r="AN29" s="260"/>
      <c r="AS29" s="302"/>
    </row>
    <row r="30" spans="1:46" ht="13.5" customHeight="1" x14ac:dyDescent="0.15">
      <c r="A30" s="259"/>
      <c r="AK30" s="262"/>
      <c r="AL30" s="263"/>
      <c r="AM30" s="263"/>
      <c r="AN30" s="264"/>
      <c r="AO30" s="1105" t="s">
        <v>498</v>
      </c>
      <c r="AP30" s="265"/>
      <c r="AQ30" s="266" t="s">
        <v>499</v>
      </c>
      <c r="AR30" s="267"/>
    </row>
    <row r="31" spans="1:46" x14ac:dyDescent="0.15">
      <c r="A31" s="259"/>
      <c r="AK31" s="268"/>
      <c r="AL31" s="269"/>
      <c r="AM31" s="269"/>
      <c r="AN31" s="270"/>
      <c r="AO31" s="1106"/>
      <c r="AP31" s="271" t="s">
        <v>500</v>
      </c>
      <c r="AQ31" s="272" t="s">
        <v>501</v>
      </c>
      <c r="AR31" s="273" t="s">
        <v>502</v>
      </c>
    </row>
    <row r="32" spans="1:46" ht="27" customHeight="1" x14ac:dyDescent="0.15">
      <c r="A32" s="259"/>
      <c r="AK32" s="1107" t="s">
        <v>520</v>
      </c>
      <c r="AL32" s="1108"/>
      <c r="AM32" s="1108"/>
      <c r="AN32" s="1109"/>
      <c r="AO32" s="303">
        <v>1893248</v>
      </c>
      <c r="AP32" s="303">
        <v>227828</v>
      </c>
      <c r="AQ32" s="304">
        <v>82029</v>
      </c>
      <c r="AR32" s="305">
        <v>177.7</v>
      </c>
    </row>
    <row r="33" spans="1:46" ht="13.5" customHeight="1" x14ac:dyDescent="0.15">
      <c r="A33" s="259"/>
      <c r="AK33" s="1107" t="s">
        <v>521</v>
      </c>
      <c r="AL33" s="1108"/>
      <c r="AM33" s="1108"/>
      <c r="AN33" s="1109"/>
      <c r="AO33" s="303" t="s">
        <v>507</v>
      </c>
      <c r="AP33" s="303" t="s">
        <v>507</v>
      </c>
      <c r="AQ33" s="304" t="s">
        <v>507</v>
      </c>
      <c r="AR33" s="305" t="s">
        <v>507</v>
      </c>
    </row>
    <row r="34" spans="1:46" ht="27" customHeight="1" x14ac:dyDescent="0.15">
      <c r="A34" s="259"/>
      <c r="AK34" s="1107" t="s">
        <v>522</v>
      </c>
      <c r="AL34" s="1108"/>
      <c r="AM34" s="1108"/>
      <c r="AN34" s="1109"/>
      <c r="AO34" s="303" t="s">
        <v>507</v>
      </c>
      <c r="AP34" s="303" t="s">
        <v>507</v>
      </c>
      <c r="AQ34" s="304" t="s">
        <v>507</v>
      </c>
      <c r="AR34" s="305" t="s">
        <v>507</v>
      </c>
    </row>
    <row r="35" spans="1:46" ht="27" customHeight="1" x14ac:dyDescent="0.15">
      <c r="A35" s="259"/>
      <c r="AK35" s="1107" t="s">
        <v>523</v>
      </c>
      <c r="AL35" s="1108"/>
      <c r="AM35" s="1108"/>
      <c r="AN35" s="1109"/>
      <c r="AO35" s="303">
        <v>231684</v>
      </c>
      <c r="AP35" s="303">
        <v>27880</v>
      </c>
      <c r="AQ35" s="304">
        <v>28200</v>
      </c>
      <c r="AR35" s="305">
        <v>-1.1000000000000001</v>
      </c>
    </row>
    <row r="36" spans="1:46" ht="27" customHeight="1" x14ac:dyDescent="0.15">
      <c r="A36" s="259"/>
      <c r="AK36" s="1107" t="s">
        <v>524</v>
      </c>
      <c r="AL36" s="1108"/>
      <c r="AM36" s="1108"/>
      <c r="AN36" s="1109"/>
      <c r="AO36" s="303">
        <v>2565</v>
      </c>
      <c r="AP36" s="303">
        <v>309</v>
      </c>
      <c r="AQ36" s="304">
        <v>4770</v>
      </c>
      <c r="AR36" s="305">
        <v>-93.5</v>
      </c>
    </row>
    <row r="37" spans="1:46" ht="13.5" customHeight="1" x14ac:dyDescent="0.15">
      <c r="A37" s="259"/>
      <c r="AK37" s="1107" t="s">
        <v>525</v>
      </c>
      <c r="AL37" s="1108"/>
      <c r="AM37" s="1108"/>
      <c r="AN37" s="1109"/>
      <c r="AO37" s="303">
        <v>40707</v>
      </c>
      <c r="AP37" s="303">
        <v>4899</v>
      </c>
      <c r="AQ37" s="304">
        <v>525</v>
      </c>
      <c r="AR37" s="305">
        <v>833.1</v>
      </c>
    </row>
    <row r="38" spans="1:46" ht="27" customHeight="1" x14ac:dyDescent="0.15">
      <c r="A38" s="259"/>
      <c r="AK38" s="1110" t="s">
        <v>526</v>
      </c>
      <c r="AL38" s="1111"/>
      <c r="AM38" s="1111"/>
      <c r="AN38" s="1112"/>
      <c r="AO38" s="306" t="s">
        <v>507</v>
      </c>
      <c r="AP38" s="306" t="s">
        <v>507</v>
      </c>
      <c r="AQ38" s="307">
        <v>4</v>
      </c>
      <c r="AR38" s="295" t="s">
        <v>507</v>
      </c>
      <c r="AS38" s="302"/>
    </row>
    <row r="39" spans="1:46" x14ac:dyDescent="0.15">
      <c r="A39" s="259"/>
      <c r="AK39" s="1110" t="s">
        <v>527</v>
      </c>
      <c r="AL39" s="1111"/>
      <c r="AM39" s="1111"/>
      <c r="AN39" s="1112"/>
      <c r="AO39" s="303">
        <v>-8776</v>
      </c>
      <c r="AP39" s="303">
        <v>-1056</v>
      </c>
      <c r="AQ39" s="304">
        <v>-1861</v>
      </c>
      <c r="AR39" s="305">
        <v>-43.3</v>
      </c>
      <c r="AS39" s="302"/>
    </row>
    <row r="40" spans="1:46" ht="27" customHeight="1" x14ac:dyDescent="0.15">
      <c r="A40" s="259"/>
      <c r="AK40" s="1107" t="s">
        <v>528</v>
      </c>
      <c r="AL40" s="1108"/>
      <c r="AM40" s="1108"/>
      <c r="AN40" s="1109"/>
      <c r="AO40" s="303">
        <v>-1558946</v>
      </c>
      <c r="AP40" s="303">
        <v>-187599</v>
      </c>
      <c r="AQ40" s="304">
        <v>-76879</v>
      </c>
      <c r="AR40" s="305">
        <v>144</v>
      </c>
      <c r="AS40" s="302"/>
    </row>
    <row r="41" spans="1:46" x14ac:dyDescent="0.15">
      <c r="A41" s="259"/>
      <c r="AK41" s="1113" t="s">
        <v>300</v>
      </c>
      <c r="AL41" s="1114"/>
      <c r="AM41" s="1114"/>
      <c r="AN41" s="1115"/>
      <c r="AO41" s="303">
        <v>600482</v>
      </c>
      <c r="AP41" s="303">
        <v>72260</v>
      </c>
      <c r="AQ41" s="304">
        <v>36788</v>
      </c>
      <c r="AR41" s="305">
        <v>96.4</v>
      </c>
      <c r="AS41" s="302"/>
    </row>
    <row r="42" spans="1:46" x14ac:dyDescent="0.15">
      <c r="A42" s="259"/>
      <c r="AK42" s="308" t="s">
        <v>529</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530</v>
      </c>
    </row>
    <row r="48" spans="1:46" x14ac:dyDescent="0.15">
      <c r="A48" s="259"/>
      <c r="AK48" s="313" t="s">
        <v>531</v>
      </c>
      <c r="AL48" s="313"/>
      <c r="AM48" s="313"/>
      <c r="AN48" s="313"/>
      <c r="AO48" s="313"/>
      <c r="AP48" s="313"/>
      <c r="AQ48" s="314"/>
      <c r="AR48" s="313"/>
    </row>
    <row r="49" spans="1:44" ht="13.5" customHeight="1" x14ac:dyDescent="0.15">
      <c r="A49" s="259"/>
      <c r="AK49" s="315"/>
      <c r="AL49" s="316"/>
      <c r="AM49" s="1100" t="s">
        <v>498</v>
      </c>
      <c r="AN49" s="1102" t="s">
        <v>532</v>
      </c>
      <c r="AO49" s="1103"/>
      <c r="AP49" s="1103"/>
      <c r="AQ49" s="1103"/>
      <c r="AR49" s="1104"/>
    </row>
    <row r="50" spans="1:44" x14ac:dyDescent="0.15">
      <c r="A50" s="259"/>
      <c r="AK50" s="317"/>
      <c r="AL50" s="318"/>
      <c r="AM50" s="1101"/>
      <c r="AN50" s="319" t="s">
        <v>533</v>
      </c>
      <c r="AO50" s="320" t="s">
        <v>534</v>
      </c>
      <c r="AP50" s="321" t="s">
        <v>535</v>
      </c>
      <c r="AQ50" s="322" t="s">
        <v>536</v>
      </c>
      <c r="AR50" s="323" t="s">
        <v>537</v>
      </c>
    </row>
    <row r="51" spans="1:44" x14ac:dyDescent="0.15">
      <c r="A51" s="259"/>
      <c r="AK51" s="315" t="s">
        <v>538</v>
      </c>
      <c r="AL51" s="316"/>
      <c r="AM51" s="324">
        <v>2749681</v>
      </c>
      <c r="AN51" s="325">
        <v>292302</v>
      </c>
      <c r="AO51" s="326">
        <v>-51.9</v>
      </c>
      <c r="AP51" s="327">
        <v>167497</v>
      </c>
      <c r="AQ51" s="328">
        <v>-17.399999999999999</v>
      </c>
      <c r="AR51" s="329">
        <v>-34.5</v>
      </c>
    </row>
    <row r="52" spans="1:44" x14ac:dyDescent="0.15">
      <c r="A52" s="259"/>
      <c r="AK52" s="330"/>
      <c r="AL52" s="331" t="s">
        <v>539</v>
      </c>
      <c r="AM52" s="332">
        <v>1209465</v>
      </c>
      <c r="AN52" s="333">
        <v>128571</v>
      </c>
      <c r="AO52" s="334">
        <v>-51.9</v>
      </c>
      <c r="AP52" s="335">
        <v>82571</v>
      </c>
      <c r="AQ52" s="336">
        <v>3.6</v>
      </c>
      <c r="AR52" s="337">
        <v>-55.5</v>
      </c>
    </row>
    <row r="53" spans="1:44" x14ac:dyDescent="0.15">
      <c r="A53" s="259"/>
      <c r="AK53" s="315" t="s">
        <v>540</v>
      </c>
      <c r="AL53" s="316"/>
      <c r="AM53" s="324">
        <v>2019090</v>
      </c>
      <c r="AN53" s="325">
        <v>220473</v>
      </c>
      <c r="AO53" s="326">
        <v>-24.6</v>
      </c>
      <c r="AP53" s="327">
        <v>190274</v>
      </c>
      <c r="AQ53" s="328">
        <v>13.6</v>
      </c>
      <c r="AR53" s="329">
        <v>-38.200000000000003</v>
      </c>
    </row>
    <row r="54" spans="1:44" x14ac:dyDescent="0.15">
      <c r="A54" s="259"/>
      <c r="AK54" s="330"/>
      <c r="AL54" s="331" t="s">
        <v>539</v>
      </c>
      <c r="AM54" s="332">
        <v>1094827</v>
      </c>
      <c r="AN54" s="333">
        <v>119549</v>
      </c>
      <c r="AO54" s="334">
        <v>-7</v>
      </c>
      <c r="AP54" s="335">
        <v>88584</v>
      </c>
      <c r="AQ54" s="336">
        <v>7.3</v>
      </c>
      <c r="AR54" s="337">
        <v>-14.3</v>
      </c>
    </row>
    <row r="55" spans="1:44" x14ac:dyDescent="0.15">
      <c r="A55" s="259"/>
      <c r="AK55" s="315" t="s">
        <v>541</v>
      </c>
      <c r="AL55" s="316"/>
      <c r="AM55" s="324">
        <v>1621447</v>
      </c>
      <c r="AN55" s="325">
        <v>182801</v>
      </c>
      <c r="AO55" s="326">
        <v>-17.100000000000001</v>
      </c>
      <c r="AP55" s="327">
        <v>200194</v>
      </c>
      <c r="AQ55" s="328">
        <v>5.2</v>
      </c>
      <c r="AR55" s="329">
        <v>-22.3</v>
      </c>
    </row>
    <row r="56" spans="1:44" x14ac:dyDescent="0.15">
      <c r="A56" s="259"/>
      <c r="AK56" s="330"/>
      <c r="AL56" s="331" t="s">
        <v>539</v>
      </c>
      <c r="AM56" s="332">
        <v>939316</v>
      </c>
      <c r="AN56" s="333">
        <v>105898</v>
      </c>
      <c r="AO56" s="334">
        <v>-11.4</v>
      </c>
      <c r="AP56" s="335">
        <v>106422</v>
      </c>
      <c r="AQ56" s="336">
        <v>20.100000000000001</v>
      </c>
      <c r="AR56" s="337">
        <v>-31.5</v>
      </c>
    </row>
    <row r="57" spans="1:44" x14ac:dyDescent="0.15">
      <c r="A57" s="259"/>
      <c r="AK57" s="315" t="s">
        <v>542</v>
      </c>
      <c r="AL57" s="316"/>
      <c r="AM57" s="324">
        <v>1676425</v>
      </c>
      <c r="AN57" s="325">
        <v>195137</v>
      </c>
      <c r="AO57" s="326">
        <v>6.7</v>
      </c>
      <c r="AP57" s="327">
        <v>122054</v>
      </c>
      <c r="AQ57" s="328">
        <v>-39</v>
      </c>
      <c r="AR57" s="329">
        <v>45.7</v>
      </c>
    </row>
    <row r="58" spans="1:44" x14ac:dyDescent="0.15">
      <c r="A58" s="259"/>
      <c r="AK58" s="330"/>
      <c r="AL58" s="331" t="s">
        <v>539</v>
      </c>
      <c r="AM58" s="332">
        <v>845613</v>
      </c>
      <c r="AN58" s="333">
        <v>98430</v>
      </c>
      <c r="AO58" s="334">
        <v>-7.1</v>
      </c>
      <c r="AP58" s="335">
        <v>68298</v>
      </c>
      <c r="AQ58" s="336">
        <v>-35.799999999999997</v>
      </c>
      <c r="AR58" s="337">
        <v>28.7</v>
      </c>
    </row>
    <row r="59" spans="1:44" x14ac:dyDescent="0.15">
      <c r="A59" s="259"/>
      <c r="AK59" s="315" t="s">
        <v>543</v>
      </c>
      <c r="AL59" s="316"/>
      <c r="AM59" s="324">
        <v>1219303</v>
      </c>
      <c r="AN59" s="325">
        <v>146727</v>
      </c>
      <c r="AO59" s="326">
        <v>-24.8</v>
      </c>
      <c r="AP59" s="327">
        <v>111644</v>
      </c>
      <c r="AQ59" s="328">
        <v>-8.5</v>
      </c>
      <c r="AR59" s="329">
        <v>-16.3</v>
      </c>
    </row>
    <row r="60" spans="1:44" x14ac:dyDescent="0.15">
      <c r="A60" s="259"/>
      <c r="AK60" s="330"/>
      <c r="AL60" s="331" t="s">
        <v>539</v>
      </c>
      <c r="AM60" s="332">
        <v>640529</v>
      </c>
      <c r="AN60" s="333">
        <v>77079</v>
      </c>
      <c r="AO60" s="334">
        <v>-21.7</v>
      </c>
      <c r="AP60" s="335">
        <v>66606</v>
      </c>
      <c r="AQ60" s="336">
        <v>-2.5</v>
      </c>
      <c r="AR60" s="337">
        <v>-19.2</v>
      </c>
    </row>
    <row r="61" spans="1:44" x14ac:dyDescent="0.15">
      <c r="A61" s="259"/>
      <c r="AK61" s="315" t="s">
        <v>544</v>
      </c>
      <c r="AL61" s="338"/>
      <c r="AM61" s="324">
        <v>1857189</v>
      </c>
      <c r="AN61" s="325">
        <v>207488</v>
      </c>
      <c r="AO61" s="326">
        <v>-22.3</v>
      </c>
      <c r="AP61" s="327">
        <v>158333</v>
      </c>
      <c r="AQ61" s="339">
        <v>-9.1999999999999993</v>
      </c>
      <c r="AR61" s="329">
        <v>-13.1</v>
      </c>
    </row>
    <row r="62" spans="1:44" x14ac:dyDescent="0.15">
      <c r="A62" s="259"/>
      <c r="AK62" s="330"/>
      <c r="AL62" s="331" t="s">
        <v>539</v>
      </c>
      <c r="AM62" s="332">
        <v>945950</v>
      </c>
      <c r="AN62" s="333">
        <v>105905</v>
      </c>
      <c r="AO62" s="334">
        <v>-19.8</v>
      </c>
      <c r="AP62" s="335">
        <v>82496</v>
      </c>
      <c r="AQ62" s="336">
        <v>-1.5</v>
      </c>
      <c r="AR62" s="337">
        <v>-18.3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ZUuq0e7Dd05qM3WtXVJcltDkvk+XDqAWxMIh6VEyopCmQiybBlalIhc7M7uybuDSuFn6FaZXrmYVk0RjXYXPQ==" saltValue="1jEkSeRTGjsgPwZEobVa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546</v>
      </c>
    </row>
    <row r="121" spans="125:125" ht="13.5" hidden="1" customHeight="1" x14ac:dyDescent="0.15">
      <c r="DU121" s="253"/>
    </row>
  </sheetData>
  <sheetProtection algorithmName="SHA-512" hashValue="lMf7Zmwpd4Kh0PioMEdZpo7o3uWnw72B41Pg0l6Xz8cDfbTr+OXXwlGveqepoA+b4Md6HXrSwy6fLhv3Hdfj+g==" saltValue="Fq36NU4xYfigGju0qu04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547</v>
      </c>
    </row>
  </sheetData>
  <sheetProtection algorithmName="SHA-512" hashValue="yU52FXmpyN7MPpaVJ0JRCU+y/YhvELJV4v7C1lmgWRNt1NboY60y+b7zsNnVBGsBuu9SPc5yM5waBF5d+BSIBw==" saltValue="fduBjU6nrayfgDYYNXLP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26" t="s">
        <v>3</v>
      </c>
      <c r="D47" s="1126"/>
      <c r="E47" s="1127"/>
      <c r="F47" s="11">
        <v>23.16</v>
      </c>
      <c r="G47" s="12">
        <v>33.71</v>
      </c>
      <c r="H47" s="12">
        <v>36.65</v>
      </c>
      <c r="I47" s="12">
        <v>35.39</v>
      </c>
      <c r="J47" s="13">
        <v>40.85</v>
      </c>
    </row>
    <row r="48" spans="2:10" ht="57.75" customHeight="1" x14ac:dyDescent="0.15">
      <c r="B48" s="14"/>
      <c r="C48" s="1128" t="s">
        <v>4</v>
      </c>
      <c r="D48" s="1128"/>
      <c r="E48" s="1129"/>
      <c r="F48" s="15">
        <v>28.08</v>
      </c>
      <c r="G48" s="16">
        <v>14.05</v>
      </c>
      <c r="H48" s="16">
        <v>11.19</v>
      </c>
      <c r="I48" s="16">
        <v>9.8800000000000008</v>
      </c>
      <c r="J48" s="17">
        <v>10.36</v>
      </c>
    </row>
    <row r="49" spans="2:10" ht="57.75" customHeight="1" thickBot="1" x14ac:dyDescent="0.2">
      <c r="B49" s="18"/>
      <c r="C49" s="1130" t="s">
        <v>5</v>
      </c>
      <c r="D49" s="1130"/>
      <c r="E49" s="1131"/>
      <c r="F49" s="19">
        <v>28.39</v>
      </c>
      <c r="G49" s="20" t="s">
        <v>553</v>
      </c>
      <c r="H49" s="20">
        <v>1.2</v>
      </c>
      <c r="I49" s="20">
        <v>0.3</v>
      </c>
      <c r="J49" s="21">
        <v>5.36</v>
      </c>
    </row>
    <row r="50" spans="2:10" x14ac:dyDescent="0.15"/>
  </sheetData>
  <sheetProtection algorithmName="SHA-512" hashValue="SaGKcf2N2Q8q7M5RBqcE2ycdPNWIKC+veFhCtmojXrGkJ3O7Gcdth7btg1dfjToYVslNRgG+sAl4CIwyCCicNw==" saltValue="yJOV23syx2CspYXhE3mb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加藤 宏栄</cp:lastModifiedBy>
  <dcterms:created xsi:type="dcterms:W3CDTF">2024-03-14T01:02:24Z</dcterms:created>
  <dcterms:modified xsi:type="dcterms:W3CDTF">2024-10-02T23:52:40Z</dcterms:modified>
  <cp:category/>
</cp:coreProperties>
</file>