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03483fs01\各課共有\01総務課\700　財政管財室\財政\【C1】財政\10 公営企業関係\01 調査等\R06調査等\01_調査照会\11_0121【照会】公営企業に係る経営比較分析表（R5年度決算）の分析等について\03_担当課→財政→県\"/>
    </mc:Choice>
  </mc:AlternateContent>
  <xr:revisionPtr revIDLastSave="0" documentId="13_ncr:1_{0613CA96-D721-4E83-95BC-2F1604B5128E}" xr6:coauthVersionLast="47" xr6:coauthVersionMax="47" xr10:uidLastSave="{00000000-0000-0000-0000-000000000000}"/>
  <workbookProtection workbookAlgorithmName="SHA-512" workbookHashValue="Mb1YnA6UaEzlG20sVIIq10bbDQ46MdDdWPAiwjbbsW8jpzMVAQ548FpTb2sx86nfqXSjkT0UmPxY9C7pL5TIgA==" workbookSaltValue="qbzi2an2QAMlZ+0+Zdgh/Q==" workbookSpinCount="100000" lockStructure="1"/>
  <bookViews>
    <workbookView xWindow="3456" yWindow="1212" windowWidth="15552" windowHeight="11268"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AT10" i="4"/>
  <c r="AL10" i="4"/>
  <c r="W10" i="4"/>
  <c r="P10" i="4"/>
  <c r="B10" i="4"/>
  <c r="AD8" i="4"/>
  <c r="W8" i="4"/>
  <c r="P8" i="4"/>
  <c r="I8" i="4"/>
  <c r="B8" i="4"/>
</calcChain>
</file>

<file path=xl/sharedStrings.xml><?xml version="1.0" encoding="utf-8"?>
<sst xmlns="http://schemas.openxmlformats.org/spreadsheetml/2006/main" count="250" uniqueCount="114">
  <si>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</si>
  <si>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</si>
  <si>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</si>
  <si>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</si>
  <si>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</si>
  <si>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</si>
  <si>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</si>
  <si>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</si>
  <si>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</si>
  <si>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</si>
  <si>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</si>
  <si>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</si>
  <si>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</si>
  <si>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</si>
  <si>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</si>
  <si>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</si>
  <si>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</si>
  <si>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</si>
  <si>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</si>
  <si>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</si>
  <si>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</si>
  <si>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</si>
  <si>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</si>
  <si>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</si>
  <si>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</si>
  <si>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</si>
  <si>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</si>
  <si>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</si>
  <si>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</si>
  <si>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</si>
  <si>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</si>
  <si>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</si>
  <si>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</si>
  <si>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</si>
  <si>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</si>
  <si>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</si>
  <si>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</si>
  <si>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</si>
  <si>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</si>
  <si>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</si>
  <si>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</si>
  <si>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</si>
  <si>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</si>
  <si>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</si>
  <si>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</si>
  <si>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</si>
  <si>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</si>
  <si>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</si>
  <si>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</si>
  <si>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</si>
  <si>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</si>
  <si>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</si>
  <si>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</si>
  <si>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</si>
  <si>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</si>
  <si>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</si>
  <si>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</si>
  <si>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</si>
  <si>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</si>
  <si>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</si>
  <si>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</si>
  <si>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</si>
  <si>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</si>
  <si>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</si>
  <si>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</si>
  <si>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</si>
  <si>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</si>
  <si>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</si>
  <si>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</si>
  <si>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</si>
  <si>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</si>
  <si>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</si>
  <si>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</si>
  <si>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</si>
  <si>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</si>
  <si>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</si>
  <si>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</si>
  <si>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</si>
  <si>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</si>
  <si>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</si>
  <si>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</si>
  <si>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</si>
  <si>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</si>
  <si>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</si>
  <si>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</si>
  <si>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</si>
  <si>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</si>
  <si>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</si>
  <si>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</si>
  <si>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</si>
  <si>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</si>
  <si>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</si>
  <si>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</si>
  <si>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</si>
  <si>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</si>
  <si>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</si>
  <si>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</si>
  <si>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</si>
  <si>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</si>
  <si>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</si>
  <si>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</si>
  <si>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</si>
  <si>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</si>
  <si>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</si>
  <si>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</si>
  <si>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</si>
  <si>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</si>
  <si>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</si>
  <si>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</si>
  <si>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</si>
  <si>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</si>
  <si>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当町の水道事業は、令和２年４月１日より公営企業会計移行し経営を行っている。
①経常収支比率は、対前年度で10.82ポイント増加した。今年度の上昇率は、県事業の損失補償が要因となることから、一時的なものと捉えている。
また、依然として100％を下回る状況にある。人口規模に対し施設数や管路延長が長いため、施設の維持管理や減価償却費が高値となっているためである。
②累積欠損金比率は、全国及び類団平均よりも高値で推移しており、費用を削減するとともに料金水準のあり方について、検討する必要がある。
③流動比率は、100％を越えているものの、全国及び類団平均を下回っている状況にある。中長期的な視点で資金繰りについて検討する必要がある。
④企業債残高対給水収益比率は、類団平均を上回る状況にあり、今後も高値で推移することが想定されることから、事業を平準化し計画的に実施していく必要がある。
⑤⑥料金回収率は対前年度で2.92ポイント増加、また、給水原価は対前年度で22.11ポイント減少し改善した。当町の地理的条件により施設の統廃合が困難であるため、費用が嵩み、給水原価が高額となっていることが、料金回収率が低い要因である。
⑦施設利用率は、全国及び類団平均よりも高値で推移しているが、給水人口の減少に伴い適切な施設規模等を検討する必要がある。
⑧有収率については、対前年度で3.88ポイント減少で、全国及び類団平均よりも低値であり、有収率向上向けて漏水対策や老朽化施設の更新に努める必要がある。</t>
    <rPh sb="1" eb="3">
      <t>トウチョウ</t>
    </rPh>
    <rPh sb="4" eb="8">
      <t>スイドウジギョウ</t>
    </rPh>
    <rPh sb="10" eb="12">
      <t>レイワ</t>
    </rPh>
    <rPh sb="13" eb="14">
      <t>ネン</t>
    </rPh>
    <rPh sb="15" eb="16">
      <t>ガツ</t>
    </rPh>
    <rPh sb="17" eb="18">
      <t>ニチ</t>
    </rPh>
    <rPh sb="20" eb="22">
      <t>コウエイ</t>
    </rPh>
    <rPh sb="22" eb="24">
      <t>キギョウ</t>
    </rPh>
    <rPh sb="24" eb="26">
      <t>カイケイ</t>
    </rPh>
    <rPh sb="26" eb="28">
      <t>イコウ</t>
    </rPh>
    <rPh sb="29" eb="31">
      <t>ケイエイ</t>
    </rPh>
    <rPh sb="32" eb="33">
      <t>オコナ</t>
    </rPh>
    <rPh sb="40" eb="42">
      <t>ケイジョウ</t>
    </rPh>
    <rPh sb="42" eb="44">
      <t>シュウシ</t>
    </rPh>
    <rPh sb="44" eb="46">
      <t>ヒリツ</t>
    </rPh>
    <rPh sb="48" eb="49">
      <t>タイ</t>
    </rPh>
    <rPh sb="49" eb="52">
      <t>ゼンネンド</t>
    </rPh>
    <rPh sb="62" eb="64">
      <t>ゾウカ</t>
    </rPh>
    <rPh sb="67" eb="70">
      <t>コンネンド</t>
    </rPh>
    <rPh sb="71" eb="74">
      <t>ジョウショウリツ</t>
    </rPh>
    <rPh sb="80" eb="82">
      <t>ソンシツ</t>
    </rPh>
    <rPh sb="82" eb="84">
      <t>ホショウ</t>
    </rPh>
    <rPh sb="85" eb="87">
      <t>ヨウイン</t>
    </rPh>
    <rPh sb="95" eb="98">
      <t>イチジテキ</t>
    </rPh>
    <rPh sb="102" eb="103">
      <t>トラ</t>
    </rPh>
    <rPh sb="112" eb="114">
      <t>イゼン</t>
    </rPh>
    <rPh sb="122" eb="124">
      <t>シタマワ</t>
    </rPh>
    <rPh sb="125" eb="127">
      <t>ジョウキョウ</t>
    </rPh>
    <rPh sb="131" eb="135">
      <t>ジンコウキボ</t>
    </rPh>
    <rPh sb="136" eb="137">
      <t>タイ</t>
    </rPh>
    <rPh sb="138" eb="141">
      <t>シセツスウ</t>
    </rPh>
    <rPh sb="142" eb="146">
      <t>カンロエンチョウ</t>
    </rPh>
    <rPh sb="147" eb="148">
      <t>ナガ</t>
    </rPh>
    <rPh sb="152" eb="154">
      <t>シセツ</t>
    </rPh>
    <rPh sb="155" eb="157">
      <t>イジ</t>
    </rPh>
    <rPh sb="157" eb="159">
      <t>カンリ</t>
    </rPh>
    <rPh sb="160" eb="165">
      <t>ゲンカショウキャクヒ</t>
    </rPh>
    <rPh sb="166" eb="168">
      <t>コウチ</t>
    </rPh>
    <rPh sb="182" eb="184">
      <t>ルイセキ</t>
    </rPh>
    <rPh sb="184" eb="187">
      <t>ケッソンキン</t>
    </rPh>
    <rPh sb="187" eb="189">
      <t>ヒリツ</t>
    </rPh>
    <rPh sb="191" eb="193">
      <t>ゼンコク</t>
    </rPh>
    <rPh sb="193" eb="194">
      <t>オヨ</t>
    </rPh>
    <rPh sb="268" eb="270">
      <t>ゼンコク</t>
    </rPh>
    <rPh sb="270" eb="271">
      <t>オヨ</t>
    </rPh>
    <rPh sb="277" eb="279">
      <t>シタマワ</t>
    </rPh>
    <rPh sb="283" eb="285">
      <t>ジョウキョウ</t>
    </rPh>
    <rPh sb="289" eb="293">
      <t>チュウチョウキテキ</t>
    </rPh>
    <rPh sb="294" eb="296">
      <t>シテン</t>
    </rPh>
    <rPh sb="297" eb="300">
      <t>シキング</t>
    </rPh>
    <rPh sb="305" eb="307">
      <t>ケントウ</t>
    </rPh>
    <rPh sb="309" eb="311">
      <t>ヒツヨウ</t>
    </rPh>
    <rPh sb="317" eb="320">
      <t>キギョウサイ</t>
    </rPh>
    <rPh sb="320" eb="322">
      <t>ザンダカ</t>
    </rPh>
    <rPh sb="322" eb="323">
      <t>タイ</t>
    </rPh>
    <rPh sb="323" eb="325">
      <t>キュウスイ</t>
    </rPh>
    <rPh sb="325" eb="327">
      <t>シュウエキ</t>
    </rPh>
    <rPh sb="327" eb="329">
      <t>ヒリツ</t>
    </rPh>
    <rPh sb="331" eb="333">
      <t>ルイダン</t>
    </rPh>
    <rPh sb="333" eb="335">
      <t>ヘイキン</t>
    </rPh>
    <rPh sb="336" eb="338">
      <t>ウワマワ</t>
    </rPh>
    <rPh sb="339" eb="341">
      <t>ジョウキョウ</t>
    </rPh>
    <rPh sb="345" eb="347">
      <t>コンゴ</t>
    </rPh>
    <rPh sb="348" eb="350">
      <t>コウチ</t>
    </rPh>
    <rPh sb="351" eb="353">
      <t>スイイ</t>
    </rPh>
    <rPh sb="358" eb="360">
      <t>ソウテイ</t>
    </rPh>
    <rPh sb="368" eb="370">
      <t>ジギョウ</t>
    </rPh>
    <rPh sb="371" eb="374">
      <t>ヘイジュンカ</t>
    </rPh>
    <rPh sb="375" eb="377">
      <t>ケイカク</t>
    </rPh>
    <rPh sb="377" eb="378">
      <t>テキ</t>
    </rPh>
    <rPh sb="379" eb="381">
      <t>ジッシ</t>
    </rPh>
    <rPh sb="385" eb="387">
      <t>ヒツヨウ</t>
    </rPh>
    <rPh sb="394" eb="396">
      <t>リョウキン</t>
    </rPh>
    <rPh sb="396" eb="399">
      <t>カイシュウリツ</t>
    </rPh>
    <rPh sb="400" eb="404">
      <t>タイゼンネンド</t>
    </rPh>
    <rPh sb="413" eb="415">
      <t>ゾウカ</t>
    </rPh>
    <rPh sb="421" eb="423">
      <t>ゲンカ</t>
    </rPh>
    <rPh sb="441" eb="443">
      <t>カイゼン</t>
    </rPh>
    <rPh sb="446" eb="448">
      <t>トウチョウ</t>
    </rPh>
    <rPh sb="449" eb="454">
      <t>チリテキジョウケン</t>
    </rPh>
    <rPh sb="457" eb="459">
      <t>シセツ</t>
    </rPh>
    <rPh sb="460" eb="463">
      <t>トウハイゴウ</t>
    </rPh>
    <rPh sb="464" eb="466">
      <t>コンナン</t>
    </rPh>
    <rPh sb="472" eb="474">
      <t>ヒヨウ</t>
    </rPh>
    <rPh sb="475" eb="476">
      <t>カサ</t>
    </rPh>
    <rPh sb="478" eb="482">
      <t>キュウスイゲンカ</t>
    </rPh>
    <rPh sb="483" eb="485">
      <t>コウガク</t>
    </rPh>
    <rPh sb="495" eb="497">
      <t>リョウキン</t>
    </rPh>
    <rPh sb="497" eb="500">
      <t>カイシュウリツ</t>
    </rPh>
    <rPh sb="501" eb="502">
      <t>ヒク</t>
    </rPh>
    <rPh sb="503" eb="505">
      <t>ヨウイン</t>
    </rPh>
    <rPh sb="511" eb="513">
      <t>シセツ</t>
    </rPh>
    <rPh sb="518" eb="520">
      <t>ゼンコク</t>
    </rPh>
    <rPh sb="520" eb="521">
      <t>オヨ</t>
    </rPh>
    <rPh sb="522" eb="524">
      <t>ルイダン</t>
    </rPh>
    <rPh sb="524" eb="526">
      <t>ヘイキン</t>
    </rPh>
    <rPh sb="529" eb="531">
      <t>コウチ</t>
    </rPh>
    <rPh sb="532" eb="534">
      <t>スイイ</t>
    </rPh>
    <rPh sb="540" eb="544">
      <t>キュウスイジンコウ</t>
    </rPh>
    <rPh sb="545" eb="547">
      <t>ゲンショウ</t>
    </rPh>
    <rPh sb="548" eb="549">
      <t>トモナ</t>
    </rPh>
    <rPh sb="550" eb="552">
      <t>テキセツ</t>
    </rPh>
    <rPh sb="553" eb="557">
      <t>シセツキボ</t>
    </rPh>
    <rPh sb="557" eb="558">
      <t>トウ</t>
    </rPh>
    <rPh sb="559" eb="561">
      <t>ケントウ</t>
    </rPh>
    <rPh sb="563" eb="565">
      <t>ヒツヨウ</t>
    </rPh>
    <rPh sb="571" eb="574">
      <t>ユウシュウリツ</t>
    </rPh>
    <rPh sb="580" eb="584">
      <t>タイゼンネンド</t>
    </rPh>
    <rPh sb="593" eb="595">
      <t>ゲンショウ</t>
    </rPh>
    <rPh sb="597" eb="599">
      <t>ゼンコク</t>
    </rPh>
    <rPh sb="599" eb="600">
      <t>オヨ</t>
    </rPh>
    <rPh sb="601" eb="603">
      <t>ルイダン</t>
    </rPh>
    <rPh sb="603" eb="605">
      <t>ヘイキン</t>
    </rPh>
    <rPh sb="608" eb="610">
      <t>テイチ</t>
    </rPh>
    <rPh sb="614" eb="617">
      <t>ユウシュウリツ</t>
    </rPh>
    <phoneticPr fontId="4"/>
  </si>
  <si>
    <t>①②有形固定資産減価償却率は全国及び類団平均よりも低値であるが、管路経年化率は全国及び類団平均よりも高値となっており、管路の老朽化が進行している状況にある。
③管路更新率は全国及び類団平均より高値であるが、これは平成28年台風第10号豪雨災害に関連した河川災害復旧等事業に伴う配水管等布設替を優先的に実施しているためで、老朽化した施設については河川災害復旧事業等の進捗に応じ、計画的に更新することとしている。
  また、老朽化施設の更新にあっては、経営状況を踏まえ事業量の平準化を図り効率的に実施する必要がある。</t>
    <rPh sb="2" eb="4">
      <t>ユウケイ</t>
    </rPh>
    <rPh sb="4" eb="8">
      <t>コテイシサン</t>
    </rPh>
    <rPh sb="8" eb="10">
      <t>ゲンカ</t>
    </rPh>
    <rPh sb="10" eb="12">
      <t>ショウキャク</t>
    </rPh>
    <rPh sb="12" eb="13">
      <t>リツ</t>
    </rPh>
    <rPh sb="14" eb="16">
      <t>ゼンコク</t>
    </rPh>
    <rPh sb="16" eb="17">
      <t>オヨ</t>
    </rPh>
    <rPh sb="18" eb="20">
      <t>ルイダン</t>
    </rPh>
    <rPh sb="20" eb="22">
      <t>ヘイキン</t>
    </rPh>
    <rPh sb="25" eb="27">
      <t>テイチ</t>
    </rPh>
    <rPh sb="32" eb="34">
      <t>カンロ</t>
    </rPh>
    <rPh sb="34" eb="37">
      <t>ケイネンカ</t>
    </rPh>
    <rPh sb="37" eb="38">
      <t>リツ</t>
    </rPh>
    <rPh sb="39" eb="41">
      <t>ゼンコク</t>
    </rPh>
    <rPh sb="41" eb="42">
      <t>オヨ</t>
    </rPh>
    <rPh sb="43" eb="45">
      <t>ルイダン</t>
    </rPh>
    <rPh sb="45" eb="47">
      <t>ヘイキン</t>
    </rPh>
    <rPh sb="50" eb="52">
      <t>コウチ</t>
    </rPh>
    <rPh sb="59" eb="61">
      <t>カンロ</t>
    </rPh>
    <rPh sb="62" eb="65">
      <t>ロウキュウカ</t>
    </rPh>
    <rPh sb="66" eb="68">
      <t>シンコウ</t>
    </rPh>
    <rPh sb="72" eb="74">
      <t>ジョウキョウ</t>
    </rPh>
    <rPh sb="80" eb="82">
      <t>カンロ</t>
    </rPh>
    <rPh sb="82" eb="85">
      <t>コウシンリツ</t>
    </rPh>
    <rPh sb="86" eb="89">
      <t>ゼンコクオヨ</t>
    </rPh>
    <rPh sb="90" eb="92">
      <t>ルイダン</t>
    </rPh>
    <rPh sb="92" eb="94">
      <t>ヘイキン</t>
    </rPh>
    <rPh sb="96" eb="98">
      <t>コウチ</t>
    </rPh>
    <rPh sb="106" eb="108">
      <t>ヘイセイ</t>
    </rPh>
    <rPh sb="110" eb="111">
      <t>ネン</t>
    </rPh>
    <rPh sb="111" eb="113">
      <t>タイフウ</t>
    </rPh>
    <rPh sb="113" eb="114">
      <t>ダイ</t>
    </rPh>
    <rPh sb="116" eb="117">
      <t>ゴウ</t>
    </rPh>
    <rPh sb="117" eb="119">
      <t>ゴウウ</t>
    </rPh>
    <rPh sb="119" eb="121">
      <t>サイガイ</t>
    </rPh>
    <rPh sb="122" eb="124">
      <t>カンレン</t>
    </rPh>
    <rPh sb="126" eb="128">
      <t>カセン</t>
    </rPh>
    <rPh sb="128" eb="130">
      <t>サイガイ</t>
    </rPh>
    <rPh sb="130" eb="132">
      <t>フッキュウ</t>
    </rPh>
    <rPh sb="132" eb="133">
      <t>トウ</t>
    </rPh>
    <rPh sb="133" eb="135">
      <t>ジギョウ</t>
    </rPh>
    <rPh sb="136" eb="137">
      <t>トモナ</t>
    </rPh>
    <rPh sb="138" eb="141">
      <t>ハイスイカン</t>
    </rPh>
    <rPh sb="141" eb="142">
      <t>トウ</t>
    </rPh>
    <rPh sb="142" eb="144">
      <t>フセツ</t>
    </rPh>
    <rPh sb="144" eb="145">
      <t>カ</t>
    </rPh>
    <rPh sb="146" eb="149">
      <t>ユウセンテキ</t>
    </rPh>
    <rPh sb="150" eb="152">
      <t>ジッシ</t>
    </rPh>
    <rPh sb="160" eb="163">
      <t>ロウキュウカ</t>
    </rPh>
    <rPh sb="165" eb="167">
      <t>シセツ</t>
    </rPh>
    <rPh sb="172" eb="174">
      <t>カセン</t>
    </rPh>
    <rPh sb="174" eb="178">
      <t>サイガイフッキュウ</t>
    </rPh>
    <rPh sb="178" eb="180">
      <t>ジギョウ</t>
    </rPh>
    <rPh sb="180" eb="181">
      <t>トウ</t>
    </rPh>
    <rPh sb="182" eb="184">
      <t>シンチョク</t>
    </rPh>
    <rPh sb="185" eb="186">
      <t>オウ</t>
    </rPh>
    <rPh sb="188" eb="191">
      <t>ケイカクテキ</t>
    </rPh>
    <rPh sb="192" eb="194">
      <t>コウシン</t>
    </rPh>
    <rPh sb="210" eb="213">
      <t>ロウキュウカ</t>
    </rPh>
    <rPh sb="213" eb="215">
      <t>シセツ</t>
    </rPh>
    <rPh sb="216" eb="218">
      <t>コウシン</t>
    </rPh>
    <rPh sb="224" eb="226">
      <t>ケイエイ</t>
    </rPh>
    <rPh sb="226" eb="228">
      <t>ジョウキョウ</t>
    </rPh>
    <rPh sb="229" eb="230">
      <t>フ</t>
    </rPh>
    <rPh sb="232" eb="235">
      <t>ジギョウリョウ</t>
    </rPh>
    <rPh sb="236" eb="239">
      <t>ヘイジュンカ</t>
    </rPh>
    <rPh sb="240" eb="241">
      <t>ハカ</t>
    </rPh>
    <rPh sb="242" eb="245">
      <t>コウリツテキ</t>
    </rPh>
    <rPh sb="246" eb="248">
      <t>ジッシ</t>
    </rPh>
    <rPh sb="250" eb="252">
      <t>ヒツヨウ</t>
    </rPh>
    <phoneticPr fontId="4"/>
  </si>
  <si>
    <t>　給水人口の減少や節水意識の向上による水需要の減少は避けられない状況にある。経常収支比率が低値であり、また累積欠損金比率が高値である状況にあることから、事業の効率化とコスト削減により、経営改善を図る必要がある。
　また、有収率の向上のため、漏水対策や老朽化施設の更新が必要であるが、現状では県の河川災害復旧等事業に伴う配水管等布設替を優先的に実施しつつ、その進捗に応じ老朽化施設の更新事業へ移行する予定としている。</t>
    <rPh sb="1" eb="5">
      <t>キュウスイジンコウ</t>
    </rPh>
    <rPh sb="6" eb="8">
      <t>ゲンショウ</t>
    </rPh>
    <rPh sb="9" eb="11">
      <t>セッスイ</t>
    </rPh>
    <rPh sb="11" eb="13">
      <t>イシキ</t>
    </rPh>
    <rPh sb="14" eb="16">
      <t>コウジョウ</t>
    </rPh>
    <rPh sb="19" eb="20">
      <t>ミズ</t>
    </rPh>
    <rPh sb="20" eb="22">
      <t>ジュヨウ</t>
    </rPh>
    <rPh sb="23" eb="25">
      <t>ゲンショウ</t>
    </rPh>
    <rPh sb="26" eb="27">
      <t>サ</t>
    </rPh>
    <rPh sb="32" eb="34">
      <t>ジョウキョウ</t>
    </rPh>
    <rPh sb="38" eb="40">
      <t>ケイジョウ</t>
    </rPh>
    <rPh sb="40" eb="42">
      <t>シュウシ</t>
    </rPh>
    <rPh sb="42" eb="44">
      <t>ヒリツ</t>
    </rPh>
    <rPh sb="45" eb="47">
      <t>テイチ</t>
    </rPh>
    <rPh sb="53" eb="55">
      <t>ルイセキ</t>
    </rPh>
    <rPh sb="55" eb="58">
      <t>ケッソンキン</t>
    </rPh>
    <rPh sb="58" eb="60">
      <t>ヒリツ</t>
    </rPh>
    <rPh sb="61" eb="63">
      <t>コウチ</t>
    </rPh>
    <rPh sb="66" eb="68">
      <t>ジョウキョウ</t>
    </rPh>
    <rPh sb="76" eb="78">
      <t>ジギョウ</t>
    </rPh>
    <rPh sb="79" eb="81">
      <t>コウリツ</t>
    </rPh>
    <rPh sb="81" eb="82">
      <t>カ</t>
    </rPh>
    <rPh sb="86" eb="88">
      <t>サクゲン</t>
    </rPh>
    <rPh sb="92" eb="94">
      <t>ケイエイ</t>
    </rPh>
    <rPh sb="94" eb="96">
      <t>カイゼン</t>
    </rPh>
    <rPh sb="97" eb="98">
      <t>ハカ</t>
    </rPh>
    <rPh sb="99" eb="101">
      <t>ヒツヨウ</t>
    </rPh>
    <rPh sb="110" eb="113">
      <t>ユウシュウリツ</t>
    </rPh>
    <rPh sb="114" eb="116">
      <t>コウジョウ</t>
    </rPh>
    <rPh sb="120" eb="122">
      <t>ロウスイ</t>
    </rPh>
    <rPh sb="122" eb="124">
      <t>タイサク</t>
    </rPh>
    <rPh sb="125" eb="128">
      <t>ロウキュウカ</t>
    </rPh>
    <rPh sb="128" eb="130">
      <t>シセツ</t>
    </rPh>
    <rPh sb="131" eb="133">
      <t>コウシン</t>
    </rPh>
    <rPh sb="134" eb="136">
      <t>ヒツヨウ</t>
    </rPh>
    <rPh sb="141" eb="143">
      <t>ゲンジョウ</t>
    </rPh>
    <rPh sb="145" eb="146">
      <t>ケン</t>
    </rPh>
    <rPh sb="147" eb="149">
      <t>カセン</t>
    </rPh>
    <rPh sb="149" eb="153">
      <t>サイガイフッキュウ</t>
    </rPh>
    <rPh sb="153" eb="154">
      <t>トウ</t>
    </rPh>
    <rPh sb="154" eb="156">
      <t>ジギョウ</t>
    </rPh>
    <rPh sb="157" eb="158">
      <t>トモナ</t>
    </rPh>
    <rPh sb="159" eb="162">
      <t>ハイスイカン</t>
    </rPh>
    <rPh sb="162" eb="163">
      <t>トウ</t>
    </rPh>
    <rPh sb="163" eb="166">
      <t>フセツガ</t>
    </rPh>
    <rPh sb="167" eb="170">
      <t>ユウセンテキ</t>
    </rPh>
    <rPh sb="171" eb="173">
      <t>ジッシ</t>
    </rPh>
    <rPh sb="179" eb="181">
      <t>シンチョク</t>
    </rPh>
    <rPh sb="182" eb="183">
      <t>オウ</t>
    </rPh>
    <rPh sb="184" eb="187">
      <t>ロウキュウカ</t>
    </rPh>
    <rPh sb="187" eb="189">
      <t>シセツ</t>
    </rPh>
    <rPh sb="190" eb="192">
      <t>コウシン</t>
    </rPh>
    <rPh sb="192" eb="194">
      <t>ジギョウ</t>
    </rPh>
    <rPh sb="195" eb="197">
      <t>イコウ</t>
    </rPh>
    <rPh sb="199" eb="20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</si>
</sst>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0.86</c:v>
                </c:pt>
                <c:pt idx="2">
                  <c:v>0.69</c:v>
                </c:pt>
                <c:pt idx="3">
                  <c:v>1.05</c:v>
                </c:pt>
                <c:pt idx="4">
                  <c:v>1.79</c:v>
                </c:pt>
              </c:numCache>
            </c:numRef>
          </c:val>
          <c:extLst>
            <c:ext xmlns:c16="http://schemas.microsoft.com/office/drawing/2014/chart" uri="{C3380CC4-5D6E-409C-BE32-E72D297353CC}">
              <c16:uniqueId val="{00000000-0704-4B70-B27C-D42E93EFD7D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0704-4B70-B27C-D42E93EFD7D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70.78</c:v>
                </c:pt>
                <c:pt idx="2">
                  <c:v>70.41</c:v>
                </c:pt>
                <c:pt idx="3">
                  <c:v>65</c:v>
                </c:pt>
                <c:pt idx="4">
                  <c:v>69.83</c:v>
                </c:pt>
              </c:numCache>
            </c:numRef>
          </c:val>
          <c:extLst>
            <c:ext xmlns:c16="http://schemas.microsoft.com/office/drawing/2014/chart" uri="{C3380CC4-5D6E-409C-BE32-E72D297353CC}">
              <c16:uniqueId val="{00000000-09C9-4773-A272-534DC0B126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49.38</c:v>
                </c:pt>
                <c:pt idx="2">
                  <c:v>50.09</c:v>
                </c:pt>
                <c:pt idx="3">
                  <c:v>50.1</c:v>
                </c:pt>
                <c:pt idx="4">
                  <c:v>49.76</c:v>
                </c:pt>
              </c:numCache>
            </c:numRef>
          </c:val>
          <c:smooth val="0"/>
          <c:extLst>
            <c:ext xmlns:c16="http://schemas.microsoft.com/office/drawing/2014/chart" uri="{C3380CC4-5D6E-409C-BE32-E72D297353CC}">
              <c16:uniqueId val="{00000001-09C9-4773-A272-534DC0B126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44.05</c:v>
                </c:pt>
                <c:pt idx="2">
                  <c:v>42.74</c:v>
                </c:pt>
                <c:pt idx="3">
                  <c:v>44.13</c:v>
                </c:pt>
                <c:pt idx="4">
                  <c:v>40.25</c:v>
                </c:pt>
              </c:numCache>
            </c:numRef>
          </c:val>
          <c:extLst>
            <c:ext xmlns:c16="http://schemas.microsoft.com/office/drawing/2014/chart" uri="{C3380CC4-5D6E-409C-BE32-E72D297353CC}">
              <c16:uniqueId val="{00000000-C93E-4E3C-91F3-479AAD93BC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C93E-4E3C-91F3-479AAD93BC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87.41</c:v>
                </c:pt>
                <c:pt idx="2">
                  <c:v>86.23</c:v>
                </c:pt>
                <c:pt idx="3">
                  <c:v>88.36</c:v>
                </c:pt>
                <c:pt idx="4">
                  <c:v>99.18</c:v>
                </c:pt>
              </c:numCache>
            </c:numRef>
          </c:val>
          <c:extLst>
            <c:ext xmlns:c16="http://schemas.microsoft.com/office/drawing/2014/chart" uri="{C3380CC4-5D6E-409C-BE32-E72D297353CC}">
              <c16:uniqueId val="{00000000-08BE-4035-ADF7-82686FB564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105.34</c:v>
                </c:pt>
                <c:pt idx="2">
                  <c:v>105.77</c:v>
                </c:pt>
                <c:pt idx="3">
                  <c:v>104.82</c:v>
                </c:pt>
                <c:pt idx="4">
                  <c:v>106.46</c:v>
                </c:pt>
              </c:numCache>
            </c:numRef>
          </c:val>
          <c:smooth val="0"/>
          <c:extLst>
            <c:ext xmlns:c16="http://schemas.microsoft.com/office/drawing/2014/chart" uri="{C3380CC4-5D6E-409C-BE32-E72D297353CC}">
              <c16:uniqueId val="{00000001-08BE-4035-ADF7-82686FB564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5.55</c:v>
                </c:pt>
                <c:pt idx="2">
                  <c:v>10.94</c:v>
                </c:pt>
                <c:pt idx="3">
                  <c:v>14.92</c:v>
                </c:pt>
                <c:pt idx="4">
                  <c:v>18.3</c:v>
                </c:pt>
              </c:numCache>
            </c:numRef>
          </c:val>
          <c:extLst>
            <c:ext xmlns:c16="http://schemas.microsoft.com/office/drawing/2014/chart" uri="{C3380CC4-5D6E-409C-BE32-E72D297353CC}">
              <c16:uniqueId val="{00000000-5F4B-477F-9AE7-D384B5B781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47.5</c:v>
                </c:pt>
                <c:pt idx="2">
                  <c:v>48.41</c:v>
                </c:pt>
                <c:pt idx="3">
                  <c:v>50.02</c:v>
                </c:pt>
                <c:pt idx="4">
                  <c:v>51.38</c:v>
                </c:pt>
              </c:numCache>
            </c:numRef>
          </c:val>
          <c:smooth val="0"/>
          <c:extLst>
            <c:ext xmlns:c16="http://schemas.microsoft.com/office/drawing/2014/chart" uri="{C3380CC4-5D6E-409C-BE32-E72D297353CC}">
              <c16:uniqueId val="{00000001-5F4B-477F-9AE7-D384B5B781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24.62</c:v>
                </c:pt>
                <c:pt idx="2">
                  <c:v>24.83</c:v>
                </c:pt>
                <c:pt idx="3">
                  <c:v>25.03</c:v>
                </c:pt>
                <c:pt idx="4">
                  <c:v>24.85</c:v>
                </c:pt>
              </c:numCache>
            </c:numRef>
          </c:val>
          <c:extLst>
            <c:ext xmlns:c16="http://schemas.microsoft.com/office/drawing/2014/chart" uri="{C3380CC4-5D6E-409C-BE32-E72D297353CC}">
              <c16:uniqueId val="{00000000-AD62-4458-9A44-52A90A4205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AD62-4458-9A44-52A90A4205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45.79</c:v>
                </c:pt>
                <c:pt idx="2">
                  <c:v>86.53</c:v>
                </c:pt>
                <c:pt idx="3">
                  <c:v>124.89</c:v>
                </c:pt>
                <c:pt idx="4">
                  <c:v>136.96</c:v>
                </c:pt>
              </c:numCache>
            </c:numRef>
          </c:val>
          <c:extLst>
            <c:ext xmlns:c16="http://schemas.microsoft.com/office/drawing/2014/chart" uri="{C3380CC4-5D6E-409C-BE32-E72D297353CC}">
              <c16:uniqueId val="{00000000-D5C9-47A8-99C9-D6B5EFA475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24.04</c:v>
                </c:pt>
                <c:pt idx="2">
                  <c:v>28.03</c:v>
                </c:pt>
                <c:pt idx="3">
                  <c:v>26.73</c:v>
                </c:pt>
                <c:pt idx="4">
                  <c:v>27.85</c:v>
                </c:pt>
              </c:numCache>
            </c:numRef>
          </c:val>
          <c:smooth val="0"/>
          <c:extLst>
            <c:ext xmlns:c16="http://schemas.microsoft.com/office/drawing/2014/chart" uri="{C3380CC4-5D6E-409C-BE32-E72D297353CC}">
              <c16:uniqueId val="{00000001-D5C9-47A8-99C9-D6B5EFA475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148.19999999999999</c:v>
                </c:pt>
                <c:pt idx="2">
                  <c:v>138.80000000000001</c:v>
                </c:pt>
                <c:pt idx="3">
                  <c:v>245.12</c:v>
                </c:pt>
                <c:pt idx="4">
                  <c:v>177.6</c:v>
                </c:pt>
              </c:numCache>
            </c:numRef>
          </c:val>
          <c:extLst>
            <c:ext xmlns:c16="http://schemas.microsoft.com/office/drawing/2014/chart" uri="{C3380CC4-5D6E-409C-BE32-E72D297353CC}">
              <c16:uniqueId val="{00000000-5450-49D5-BA2D-DDB775AE8F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305.08</c:v>
                </c:pt>
                <c:pt idx="2">
                  <c:v>305.33999999999997</c:v>
                </c:pt>
                <c:pt idx="3">
                  <c:v>310.01</c:v>
                </c:pt>
                <c:pt idx="4">
                  <c:v>311.12</c:v>
                </c:pt>
              </c:numCache>
            </c:numRef>
          </c:val>
          <c:smooth val="0"/>
          <c:extLst>
            <c:ext xmlns:c16="http://schemas.microsoft.com/office/drawing/2014/chart" uri="{C3380CC4-5D6E-409C-BE32-E72D297353CC}">
              <c16:uniqueId val="{00000001-5450-49D5-BA2D-DDB775AE8F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1251.1500000000001</c:v>
                </c:pt>
                <c:pt idx="2">
                  <c:v>1170.08</c:v>
                </c:pt>
                <c:pt idx="3">
                  <c:v>1119.8699999999999</c:v>
                </c:pt>
                <c:pt idx="4">
                  <c:v>1060.08</c:v>
                </c:pt>
              </c:numCache>
            </c:numRef>
          </c:val>
          <c:extLst>
            <c:ext xmlns:c16="http://schemas.microsoft.com/office/drawing/2014/chart" uri="{C3380CC4-5D6E-409C-BE32-E72D297353CC}">
              <c16:uniqueId val="{00000000-07C6-4A78-B229-1B44D3503B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585.59</c:v>
                </c:pt>
                <c:pt idx="2">
                  <c:v>561.34</c:v>
                </c:pt>
                <c:pt idx="3">
                  <c:v>538.33000000000004</c:v>
                </c:pt>
                <c:pt idx="4">
                  <c:v>515.14</c:v>
                </c:pt>
              </c:numCache>
            </c:numRef>
          </c:val>
          <c:smooth val="0"/>
          <c:extLst>
            <c:ext xmlns:c16="http://schemas.microsoft.com/office/drawing/2014/chart" uri="{C3380CC4-5D6E-409C-BE32-E72D297353CC}">
              <c16:uniqueId val="{00000001-07C6-4A78-B229-1B44D3503B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57.03</c:v>
                </c:pt>
                <c:pt idx="2">
                  <c:v>52.75</c:v>
                </c:pt>
                <c:pt idx="3">
                  <c:v>52.77</c:v>
                </c:pt>
                <c:pt idx="4">
                  <c:v>55.69</c:v>
                </c:pt>
              </c:numCache>
            </c:numRef>
          </c:val>
          <c:extLst>
            <c:ext xmlns:c16="http://schemas.microsoft.com/office/drawing/2014/chart" uri="{C3380CC4-5D6E-409C-BE32-E72D297353CC}">
              <c16:uniqueId val="{00000000-56B9-4B81-B82B-61B78D2046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82.78</c:v>
                </c:pt>
                <c:pt idx="2">
                  <c:v>84.82</c:v>
                </c:pt>
                <c:pt idx="3">
                  <c:v>82.29</c:v>
                </c:pt>
                <c:pt idx="4">
                  <c:v>84.16</c:v>
                </c:pt>
              </c:numCache>
            </c:numRef>
          </c:val>
          <c:smooth val="0"/>
          <c:extLst>
            <c:ext xmlns:c16="http://schemas.microsoft.com/office/drawing/2014/chart" uri="{C3380CC4-5D6E-409C-BE32-E72D297353CC}">
              <c16:uniqueId val="{00000001-56B9-4B81-B82B-61B78D2046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372.59</c:v>
                </c:pt>
                <c:pt idx="2">
                  <c:v>405.64</c:v>
                </c:pt>
                <c:pt idx="3">
                  <c:v>411.83</c:v>
                </c:pt>
                <c:pt idx="4">
                  <c:v>389.72</c:v>
                </c:pt>
              </c:numCache>
            </c:numRef>
          </c:val>
          <c:extLst>
            <c:ext xmlns:c16="http://schemas.microsoft.com/office/drawing/2014/chart" uri="{C3380CC4-5D6E-409C-BE32-E72D297353CC}">
              <c16:uniqueId val="{00000000-8D3B-4BEF-A8F6-6C0442AD4AF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225.09</c:v>
                </c:pt>
                <c:pt idx="2">
                  <c:v>224.82</c:v>
                </c:pt>
                <c:pt idx="3">
                  <c:v>230.85</c:v>
                </c:pt>
                <c:pt idx="4">
                  <c:v>230.21</c:v>
                </c:pt>
              </c:numCache>
            </c:numRef>
          </c:val>
          <c:smooth val="0"/>
          <c:extLst>
            <c:ext xmlns:c16="http://schemas.microsoft.com/office/drawing/2014/chart" uri="{C3380CC4-5D6E-409C-BE32-E72D297353CC}">
              <c16:uniqueId val="{00000001-8D3B-4BEF-A8F6-6C0442AD4AF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54" zoomScaleNormal="100" workbookViewId="0">
      <selection activeCell="BO88" sqref="BO8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岩手県　岩泉町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A8</v>
      </c>
      <c r="X8" s="69"/>
      <c r="Y8" s="69"/>
      <c r="Z8" s="69"/>
      <c r="AA8" s="69"/>
      <c r="AB8" s="69"/>
      <c r="AC8" s="69"/>
      <c r="AD8" s="69" t="str">
        <f>データ!$M$6</f>
        <v>自治体職員</v>
      </c>
      <c r="AE8" s="69"/>
      <c r="AF8" s="69"/>
      <c r="AG8" s="69"/>
      <c r="AH8" s="69"/>
      <c r="AI8" s="69"/>
      <c r="AJ8" s="69"/>
      <c r="AK8" s="2"/>
      <c r="AL8" s="52">
        <f>データ!$R$6</f>
        <v>8038</v>
      </c>
      <c r="AM8" s="52"/>
      <c r="AN8" s="52"/>
      <c r="AO8" s="52"/>
      <c r="AP8" s="52"/>
      <c r="AQ8" s="52"/>
      <c r="AR8" s="52"/>
      <c r="AS8" s="52"/>
      <c r="AT8" s="49">
        <f>データ!$S$6</f>
        <v>992.36</v>
      </c>
      <c r="AU8" s="50"/>
      <c r="AV8" s="50"/>
      <c r="AW8" s="50"/>
      <c r="AX8" s="50"/>
      <c r="AY8" s="50"/>
      <c r="AZ8" s="50"/>
      <c r="BA8" s="50"/>
      <c r="BB8" s="39">
        <f>データ!$T$6</f>
        <v>8.1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2">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9" t="str">
        <f>データ!$N$6</f>
        <v>-</v>
      </c>
      <c r="C10" s="50"/>
      <c r="D10" s="50"/>
      <c r="E10" s="50"/>
      <c r="F10" s="50"/>
      <c r="G10" s="50"/>
      <c r="H10" s="50"/>
      <c r="I10" s="49">
        <f>データ!$O$6</f>
        <v>67.7</v>
      </c>
      <c r="J10" s="50"/>
      <c r="K10" s="50"/>
      <c r="L10" s="50"/>
      <c r="M10" s="50"/>
      <c r="N10" s="50"/>
      <c r="O10" s="51"/>
      <c r="P10" s="39">
        <f>データ!$P$6</f>
        <v>69.8</v>
      </c>
      <c r="Q10" s="39"/>
      <c r="R10" s="39"/>
      <c r="S10" s="39"/>
      <c r="T10" s="39"/>
      <c r="U10" s="39"/>
      <c r="V10" s="39"/>
      <c r="W10" s="52">
        <f>データ!$Q$6</f>
        <v>3930</v>
      </c>
      <c r="X10" s="52"/>
      <c r="Y10" s="52"/>
      <c r="Z10" s="52"/>
      <c r="AA10" s="52"/>
      <c r="AB10" s="52"/>
      <c r="AC10" s="52"/>
      <c r="AD10" s="2"/>
      <c r="AE10" s="2"/>
      <c r="AF10" s="2"/>
      <c r="AG10" s="2"/>
      <c r="AH10" s="2"/>
      <c r="AI10" s="2"/>
      <c r="AJ10" s="2"/>
      <c r="AK10" s="2"/>
      <c r="AL10" s="52">
        <f>データ!$U$6</f>
        <v>5548</v>
      </c>
      <c r="AM10" s="52"/>
      <c r="AN10" s="52"/>
      <c r="AO10" s="52"/>
      <c r="AP10" s="52"/>
      <c r="AQ10" s="52"/>
      <c r="AR10" s="52"/>
      <c r="AS10" s="52"/>
      <c r="AT10" s="49">
        <f>データ!$V$6</f>
        <v>30.85</v>
      </c>
      <c r="AU10" s="50"/>
      <c r="AV10" s="50"/>
      <c r="AW10" s="50"/>
      <c r="AX10" s="50"/>
      <c r="AY10" s="50"/>
      <c r="AZ10" s="50"/>
      <c r="BA10" s="50"/>
      <c r="BB10" s="39">
        <f>データ!$W$6</f>
        <v>179.84</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112</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6exwSIxW9Pmvv+G6Rn8qekHr7skPb0693hr1E1JrxWNdZL9ByOxoXCHPELPBwHgI5qNrotOr97Mp6Cl55AfRpg==" saltValue="a7TPfJotnKpfT/gmFxXew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34835</v>
      </c>
      <c r="D6" s="20">
        <f t="shared" si="3"/>
        <v>46</v>
      </c>
      <c r="E6" s="20">
        <f t="shared" si="3"/>
        <v>1</v>
      </c>
      <c r="F6" s="20">
        <f t="shared" si="3"/>
        <v>0</v>
      </c>
      <c r="G6" s="20">
        <f t="shared" si="3"/>
        <v>1</v>
      </c>
      <c r="H6" s="20" t="str">
        <f t="shared" si="3"/>
        <v>岩手県　岩泉町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67.7</v>
      </c>
      <c r="P6" s="21">
        <f t="shared" si="3"/>
        <v>69.8</v>
      </c>
      <c r="Q6" s="21">
        <f t="shared" si="3"/>
        <v>3930</v>
      </c>
      <c r="R6" s="21">
        <f t="shared" si="3"/>
        <v>8038</v>
      </c>
      <c r="S6" s="21">
        <f t="shared" si="3"/>
        <v>992.36</v>
      </c>
      <c r="T6" s="21">
        <f t="shared" si="3"/>
        <v>8.1</v>
      </c>
      <c r="U6" s="21">
        <f t="shared" si="3"/>
        <v>5548</v>
      </c>
      <c r="V6" s="21">
        <f t="shared" si="3"/>
        <v>30.85</v>
      </c>
      <c r="W6" s="21">
        <f t="shared" si="3"/>
        <v>179.84</v>
      </c>
      <c r="X6" s="22" t="str">
        <f>IF(X7="",NA(),X7)</f>
        <v>-</v>
      </c>
      <c r="Y6" s="22">
        <f t="shared" ref="Y6:AG6" si="4">IF(Y7="",NA(),Y7)</f>
        <v>87.41</v>
      </c>
      <c r="Z6" s="22">
        <f t="shared" si="4"/>
        <v>86.23</v>
      </c>
      <c r="AA6" s="22">
        <f t="shared" si="4"/>
        <v>88.36</v>
      </c>
      <c r="AB6" s="22">
        <f t="shared" si="4"/>
        <v>99.18</v>
      </c>
      <c r="AC6" s="22" t="str">
        <f t="shared" si="4"/>
        <v>-</v>
      </c>
      <c r="AD6" s="22">
        <f t="shared" si="4"/>
        <v>105.34</v>
      </c>
      <c r="AE6" s="22">
        <f t="shared" si="4"/>
        <v>105.77</v>
      </c>
      <c r="AF6" s="22">
        <f t="shared" si="4"/>
        <v>104.82</v>
      </c>
      <c r="AG6" s="22">
        <f t="shared" si="4"/>
        <v>106.46</v>
      </c>
      <c r="AH6" s="21" t="str">
        <f>IF(AH7="","",IF(AH7="-","【-】","【"&amp;SUBSTITUTE(TEXT(AH7,"#,##0.00"),"-","△")&amp;"】"))</f>
        <v>【108.24】</v>
      </c>
      <c r="AI6" s="22" t="str">
        <f>IF(AI7="",NA(),AI7)</f>
        <v>-</v>
      </c>
      <c r="AJ6" s="22">
        <f t="shared" ref="AJ6:AR6" si="5">IF(AJ7="",NA(),AJ7)</f>
        <v>45.79</v>
      </c>
      <c r="AK6" s="22">
        <f t="shared" si="5"/>
        <v>86.53</v>
      </c>
      <c r="AL6" s="22">
        <f t="shared" si="5"/>
        <v>124.89</v>
      </c>
      <c r="AM6" s="22">
        <f t="shared" si="5"/>
        <v>136.96</v>
      </c>
      <c r="AN6" s="22" t="str">
        <f t="shared" si="5"/>
        <v>-</v>
      </c>
      <c r="AO6" s="22">
        <f t="shared" si="5"/>
        <v>24.04</v>
      </c>
      <c r="AP6" s="22">
        <f t="shared" si="5"/>
        <v>28.03</v>
      </c>
      <c r="AQ6" s="22">
        <f t="shared" si="5"/>
        <v>26.73</v>
      </c>
      <c r="AR6" s="22">
        <f t="shared" si="5"/>
        <v>27.85</v>
      </c>
      <c r="AS6" s="21" t="str">
        <f>IF(AS7="","",IF(AS7="-","【-】","【"&amp;SUBSTITUTE(TEXT(AS7,"#,##0.00"),"-","△")&amp;"】"))</f>
        <v>【1.50】</v>
      </c>
      <c r="AT6" s="22" t="str">
        <f>IF(AT7="",NA(),AT7)</f>
        <v>-</v>
      </c>
      <c r="AU6" s="22">
        <f t="shared" ref="AU6:BC6" si="6">IF(AU7="",NA(),AU7)</f>
        <v>148.19999999999999</v>
      </c>
      <c r="AV6" s="22">
        <f t="shared" si="6"/>
        <v>138.80000000000001</v>
      </c>
      <c r="AW6" s="22">
        <f t="shared" si="6"/>
        <v>245.12</v>
      </c>
      <c r="AX6" s="22">
        <f t="shared" si="6"/>
        <v>177.6</v>
      </c>
      <c r="AY6" s="22" t="str">
        <f t="shared" si="6"/>
        <v>-</v>
      </c>
      <c r="AZ6" s="22">
        <f t="shared" si="6"/>
        <v>305.08</v>
      </c>
      <c r="BA6" s="22">
        <f t="shared" si="6"/>
        <v>305.33999999999997</v>
      </c>
      <c r="BB6" s="22">
        <f t="shared" si="6"/>
        <v>310.01</v>
      </c>
      <c r="BC6" s="22">
        <f t="shared" si="6"/>
        <v>311.12</v>
      </c>
      <c r="BD6" s="21" t="str">
        <f>IF(BD7="","",IF(BD7="-","【-】","【"&amp;SUBSTITUTE(TEXT(BD7,"#,##0.00"),"-","△")&amp;"】"))</f>
        <v>【243.36】</v>
      </c>
      <c r="BE6" s="22" t="str">
        <f>IF(BE7="",NA(),BE7)</f>
        <v>-</v>
      </c>
      <c r="BF6" s="22">
        <f t="shared" ref="BF6:BN6" si="7">IF(BF7="",NA(),BF7)</f>
        <v>1251.1500000000001</v>
      </c>
      <c r="BG6" s="22">
        <f t="shared" si="7"/>
        <v>1170.08</v>
      </c>
      <c r="BH6" s="22">
        <f t="shared" si="7"/>
        <v>1119.8699999999999</v>
      </c>
      <c r="BI6" s="22">
        <f t="shared" si="7"/>
        <v>1060.08</v>
      </c>
      <c r="BJ6" s="22" t="str">
        <f t="shared" si="7"/>
        <v>-</v>
      </c>
      <c r="BK6" s="22">
        <f t="shared" si="7"/>
        <v>585.59</v>
      </c>
      <c r="BL6" s="22">
        <f t="shared" si="7"/>
        <v>561.34</v>
      </c>
      <c r="BM6" s="22">
        <f t="shared" si="7"/>
        <v>538.33000000000004</v>
      </c>
      <c r="BN6" s="22">
        <f t="shared" si="7"/>
        <v>515.14</v>
      </c>
      <c r="BO6" s="21" t="str">
        <f>IF(BO7="","",IF(BO7="-","【-】","【"&amp;SUBSTITUTE(TEXT(BO7,"#,##0.00"),"-","△")&amp;"】"))</f>
        <v>【265.93】</v>
      </c>
      <c r="BP6" s="22" t="str">
        <f>IF(BP7="",NA(),BP7)</f>
        <v>-</v>
      </c>
      <c r="BQ6" s="22">
        <f t="shared" ref="BQ6:BY6" si="8">IF(BQ7="",NA(),BQ7)</f>
        <v>57.03</v>
      </c>
      <c r="BR6" s="22">
        <f t="shared" si="8"/>
        <v>52.75</v>
      </c>
      <c r="BS6" s="22">
        <f t="shared" si="8"/>
        <v>52.77</v>
      </c>
      <c r="BT6" s="22">
        <f t="shared" si="8"/>
        <v>55.69</v>
      </c>
      <c r="BU6" s="22" t="str">
        <f t="shared" si="8"/>
        <v>-</v>
      </c>
      <c r="BV6" s="22">
        <f t="shared" si="8"/>
        <v>82.78</v>
      </c>
      <c r="BW6" s="22">
        <f t="shared" si="8"/>
        <v>84.82</v>
      </c>
      <c r="BX6" s="22">
        <f t="shared" si="8"/>
        <v>82.29</v>
      </c>
      <c r="BY6" s="22">
        <f t="shared" si="8"/>
        <v>84.16</v>
      </c>
      <c r="BZ6" s="21" t="str">
        <f>IF(BZ7="","",IF(BZ7="-","【-】","【"&amp;SUBSTITUTE(TEXT(BZ7,"#,##0.00"),"-","△")&amp;"】"))</f>
        <v>【97.82】</v>
      </c>
      <c r="CA6" s="22" t="str">
        <f>IF(CA7="",NA(),CA7)</f>
        <v>-</v>
      </c>
      <c r="CB6" s="22">
        <f t="shared" ref="CB6:CJ6" si="9">IF(CB7="",NA(),CB7)</f>
        <v>372.59</v>
      </c>
      <c r="CC6" s="22">
        <f t="shared" si="9"/>
        <v>405.64</v>
      </c>
      <c r="CD6" s="22">
        <f t="shared" si="9"/>
        <v>411.83</v>
      </c>
      <c r="CE6" s="22">
        <f t="shared" si="9"/>
        <v>389.72</v>
      </c>
      <c r="CF6" s="22" t="str">
        <f t="shared" si="9"/>
        <v>-</v>
      </c>
      <c r="CG6" s="22">
        <f t="shared" si="9"/>
        <v>225.09</v>
      </c>
      <c r="CH6" s="22">
        <f t="shared" si="9"/>
        <v>224.82</v>
      </c>
      <c r="CI6" s="22">
        <f t="shared" si="9"/>
        <v>230.85</v>
      </c>
      <c r="CJ6" s="22">
        <f t="shared" si="9"/>
        <v>230.21</v>
      </c>
      <c r="CK6" s="21" t="str">
        <f>IF(CK7="","",IF(CK7="-","【-】","【"&amp;SUBSTITUTE(TEXT(CK7,"#,##0.00"),"-","△")&amp;"】"))</f>
        <v>【177.56】</v>
      </c>
      <c r="CL6" s="22" t="str">
        <f>IF(CL7="",NA(),CL7)</f>
        <v>-</v>
      </c>
      <c r="CM6" s="22">
        <f t="shared" ref="CM6:CU6" si="10">IF(CM7="",NA(),CM7)</f>
        <v>70.78</v>
      </c>
      <c r="CN6" s="22">
        <f t="shared" si="10"/>
        <v>70.41</v>
      </c>
      <c r="CO6" s="22">
        <f t="shared" si="10"/>
        <v>65</v>
      </c>
      <c r="CP6" s="22">
        <f t="shared" si="10"/>
        <v>69.83</v>
      </c>
      <c r="CQ6" s="22" t="str">
        <f t="shared" si="10"/>
        <v>-</v>
      </c>
      <c r="CR6" s="22">
        <f t="shared" si="10"/>
        <v>49.38</v>
      </c>
      <c r="CS6" s="22">
        <f t="shared" si="10"/>
        <v>50.09</v>
      </c>
      <c r="CT6" s="22">
        <f t="shared" si="10"/>
        <v>50.1</v>
      </c>
      <c r="CU6" s="22">
        <f t="shared" si="10"/>
        <v>49.76</v>
      </c>
      <c r="CV6" s="21" t="str">
        <f>IF(CV7="","",IF(CV7="-","【-】","【"&amp;SUBSTITUTE(TEXT(CV7,"#,##0.00"),"-","△")&amp;"】"))</f>
        <v>【59.81】</v>
      </c>
      <c r="CW6" s="22" t="str">
        <f>IF(CW7="",NA(),CW7)</f>
        <v>-</v>
      </c>
      <c r="CX6" s="22">
        <f t="shared" ref="CX6:DF6" si="11">IF(CX7="",NA(),CX7)</f>
        <v>44.05</v>
      </c>
      <c r="CY6" s="22">
        <f t="shared" si="11"/>
        <v>42.74</v>
      </c>
      <c r="CZ6" s="22">
        <f t="shared" si="11"/>
        <v>44.13</v>
      </c>
      <c r="DA6" s="22">
        <f t="shared" si="11"/>
        <v>40.25</v>
      </c>
      <c r="DB6" s="22" t="str">
        <f t="shared" si="11"/>
        <v>-</v>
      </c>
      <c r="DC6" s="22">
        <f t="shared" si="11"/>
        <v>78.010000000000005</v>
      </c>
      <c r="DD6" s="22">
        <f t="shared" si="11"/>
        <v>77.599999999999994</v>
      </c>
      <c r="DE6" s="22">
        <f t="shared" si="11"/>
        <v>77.3</v>
      </c>
      <c r="DF6" s="22">
        <f t="shared" si="11"/>
        <v>76.64</v>
      </c>
      <c r="DG6" s="21" t="str">
        <f>IF(DG7="","",IF(DG7="-","【-】","【"&amp;SUBSTITUTE(TEXT(DG7,"#,##0.00"),"-","△")&amp;"】"))</f>
        <v>【89.42】</v>
      </c>
      <c r="DH6" s="22" t="str">
        <f>IF(DH7="",NA(),DH7)</f>
        <v>-</v>
      </c>
      <c r="DI6" s="22">
        <f t="shared" ref="DI6:DQ6" si="12">IF(DI7="",NA(),DI7)</f>
        <v>5.55</v>
      </c>
      <c r="DJ6" s="22">
        <f t="shared" si="12"/>
        <v>10.94</v>
      </c>
      <c r="DK6" s="22">
        <f t="shared" si="12"/>
        <v>14.92</v>
      </c>
      <c r="DL6" s="22">
        <f t="shared" si="12"/>
        <v>18.3</v>
      </c>
      <c r="DM6" s="22" t="str">
        <f t="shared" si="12"/>
        <v>-</v>
      </c>
      <c r="DN6" s="22">
        <f t="shared" si="12"/>
        <v>47.5</v>
      </c>
      <c r="DO6" s="22">
        <f t="shared" si="12"/>
        <v>48.41</v>
      </c>
      <c r="DP6" s="22">
        <f t="shared" si="12"/>
        <v>50.02</v>
      </c>
      <c r="DQ6" s="22">
        <f t="shared" si="12"/>
        <v>51.38</v>
      </c>
      <c r="DR6" s="21" t="str">
        <f>IF(DR7="","",IF(DR7="-","【-】","【"&amp;SUBSTITUTE(TEXT(DR7,"#,##0.00"),"-","△")&amp;"】"))</f>
        <v>【52.02】</v>
      </c>
      <c r="DS6" s="22" t="str">
        <f>IF(DS7="",NA(),DS7)</f>
        <v>-</v>
      </c>
      <c r="DT6" s="22">
        <f t="shared" ref="DT6:EB6" si="13">IF(DT7="",NA(),DT7)</f>
        <v>24.62</v>
      </c>
      <c r="DU6" s="22">
        <f t="shared" si="13"/>
        <v>24.83</v>
      </c>
      <c r="DV6" s="22">
        <f t="shared" si="13"/>
        <v>25.03</v>
      </c>
      <c r="DW6" s="22">
        <f t="shared" si="13"/>
        <v>24.85</v>
      </c>
      <c r="DX6" s="22" t="str">
        <f t="shared" si="13"/>
        <v>-</v>
      </c>
      <c r="DY6" s="22">
        <f t="shared" si="13"/>
        <v>17.399999999999999</v>
      </c>
      <c r="DZ6" s="22">
        <f t="shared" si="13"/>
        <v>18.64</v>
      </c>
      <c r="EA6" s="22">
        <f t="shared" si="13"/>
        <v>19.510000000000002</v>
      </c>
      <c r="EB6" s="22">
        <f t="shared" si="13"/>
        <v>21.6</v>
      </c>
      <c r="EC6" s="21" t="str">
        <f>IF(EC7="","",IF(EC7="-","【-】","【"&amp;SUBSTITUTE(TEXT(EC7,"#,##0.00"),"-","△")&amp;"】"))</f>
        <v>【25.37】</v>
      </c>
      <c r="ED6" s="22" t="str">
        <f>IF(ED7="",NA(),ED7)</f>
        <v>-</v>
      </c>
      <c r="EE6" s="22">
        <f t="shared" ref="EE6:EM6" si="14">IF(EE7="",NA(),EE7)</f>
        <v>0.86</v>
      </c>
      <c r="EF6" s="22">
        <f t="shared" si="14"/>
        <v>0.69</v>
      </c>
      <c r="EG6" s="22">
        <f t="shared" si="14"/>
        <v>1.05</v>
      </c>
      <c r="EH6" s="22">
        <f t="shared" si="14"/>
        <v>1.79</v>
      </c>
      <c r="EI6" s="22" t="str">
        <f t="shared" si="14"/>
        <v>-</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34835</v>
      </c>
      <c r="D7" s="24">
        <v>46</v>
      </c>
      <c r="E7" s="24">
        <v>1</v>
      </c>
      <c r="F7" s="24">
        <v>0</v>
      </c>
      <c r="G7" s="24">
        <v>1</v>
      </c>
      <c r="H7" s="24" t="s">
        <v>93</v>
      </c>
      <c r="I7" s="24" t="s">
        <v>94</v>
      </c>
      <c r="J7" s="24" t="s">
        <v>95</v>
      </c>
      <c r="K7" s="24" t="s">
        <v>96</v>
      </c>
      <c r="L7" s="24" t="s">
        <v>97</v>
      </c>
      <c r="M7" s="24" t="s">
        <v>98</v>
      </c>
      <c r="N7" s="25" t="s">
        <v>99</v>
      </c>
      <c r="O7" s="25">
        <v>67.7</v>
      </c>
      <c r="P7" s="25">
        <v>69.8</v>
      </c>
      <c r="Q7" s="25">
        <v>3930</v>
      </c>
      <c r="R7" s="25">
        <v>8038</v>
      </c>
      <c r="S7" s="25">
        <v>992.36</v>
      </c>
      <c r="T7" s="25">
        <v>8.1</v>
      </c>
      <c r="U7" s="25">
        <v>5548</v>
      </c>
      <c r="V7" s="25">
        <v>30.85</v>
      </c>
      <c r="W7" s="25">
        <v>179.84</v>
      </c>
      <c r="X7" s="25" t="s">
        <v>99</v>
      </c>
      <c r="Y7" s="25">
        <v>87.41</v>
      </c>
      <c r="Z7" s="25">
        <v>86.23</v>
      </c>
      <c r="AA7" s="25">
        <v>88.36</v>
      </c>
      <c r="AB7" s="25">
        <v>99.18</v>
      </c>
      <c r="AC7" s="25" t="s">
        <v>99</v>
      </c>
      <c r="AD7" s="25">
        <v>105.34</v>
      </c>
      <c r="AE7" s="25">
        <v>105.77</v>
      </c>
      <c r="AF7" s="25">
        <v>104.82</v>
      </c>
      <c r="AG7" s="25">
        <v>106.46</v>
      </c>
      <c r="AH7" s="25">
        <v>108.24</v>
      </c>
      <c r="AI7" s="25" t="s">
        <v>99</v>
      </c>
      <c r="AJ7" s="25">
        <v>45.79</v>
      </c>
      <c r="AK7" s="25">
        <v>86.53</v>
      </c>
      <c r="AL7" s="25">
        <v>124.89</v>
      </c>
      <c r="AM7" s="25">
        <v>136.96</v>
      </c>
      <c r="AN7" s="25" t="s">
        <v>99</v>
      </c>
      <c r="AO7" s="25">
        <v>24.04</v>
      </c>
      <c r="AP7" s="25">
        <v>28.03</v>
      </c>
      <c r="AQ7" s="25">
        <v>26.73</v>
      </c>
      <c r="AR7" s="25">
        <v>27.85</v>
      </c>
      <c r="AS7" s="25">
        <v>1.5</v>
      </c>
      <c r="AT7" s="25" t="s">
        <v>99</v>
      </c>
      <c r="AU7" s="25">
        <v>148.19999999999999</v>
      </c>
      <c r="AV7" s="25">
        <v>138.80000000000001</v>
      </c>
      <c r="AW7" s="25">
        <v>245.12</v>
      </c>
      <c r="AX7" s="25">
        <v>177.6</v>
      </c>
      <c r="AY7" s="25" t="s">
        <v>99</v>
      </c>
      <c r="AZ7" s="25">
        <v>305.08</v>
      </c>
      <c r="BA7" s="25">
        <v>305.33999999999997</v>
      </c>
      <c r="BB7" s="25">
        <v>310.01</v>
      </c>
      <c r="BC7" s="25">
        <v>311.12</v>
      </c>
      <c r="BD7" s="25">
        <v>243.36</v>
      </c>
      <c r="BE7" s="25" t="s">
        <v>99</v>
      </c>
      <c r="BF7" s="25">
        <v>1251.1500000000001</v>
      </c>
      <c r="BG7" s="25">
        <v>1170.08</v>
      </c>
      <c r="BH7" s="25">
        <v>1119.8699999999999</v>
      </c>
      <c r="BI7" s="25">
        <v>1060.08</v>
      </c>
      <c r="BJ7" s="25" t="s">
        <v>99</v>
      </c>
      <c r="BK7" s="25">
        <v>585.59</v>
      </c>
      <c r="BL7" s="25">
        <v>561.34</v>
      </c>
      <c r="BM7" s="25">
        <v>538.33000000000004</v>
      </c>
      <c r="BN7" s="25">
        <v>515.14</v>
      </c>
      <c r="BO7" s="25">
        <v>265.93</v>
      </c>
      <c r="BP7" s="25" t="s">
        <v>99</v>
      </c>
      <c r="BQ7" s="25">
        <v>57.03</v>
      </c>
      <c r="BR7" s="25">
        <v>52.75</v>
      </c>
      <c r="BS7" s="25">
        <v>52.77</v>
      </c>
      <c r="BT7" s="25">
        <v>55.69</v>
      </c>
      <c r="BU7" s="25" t="s">
        <v>99</v>
      </c>
      <c r="BV7" s="25">
        <v>82.78</v>
      </c>
      <c r="BW7" s="25">
        <v>84.82</v>
      </c>
      <c r="BX7" s="25">
        <v>82.29</v>
      </c>
      <c r="BY7" s="25">
        <v>84.16</v>
      </c>
      <c r="BZ7" s="25">
        <v>97.82</v>
      </c>
      <c r="CA7" s="25" t="s">
        <v>99</v>
      </c>
      <c r="CB7" s="25">
        <v>372.59</v>
      </c>
      <c r="CC7" s="25">
        <v>405.64</v>
      </c>
      <c r="CD7" s="25">
        <v>411.83</v>
      </c>
      <c r="CE7" s="25">
        <v>389.72</v>
      </c>
      <c r="CF7" s="25" t="s">
        <v>99</v>
      </c>
      <c r="CG7" s="25">
        <v>225.09</v>
      </c>
      <c r="CH7" s="25">
        <v>224.82</v>
      </c>
      <c r="CI7" s="25">
        <v>230.85</v>
      </c>
      <c r="CJ7" s="25">
        <v>230.21</v>
      </c>
      <c r="CK7" s="25">
        <v>177.56</v>
      </c>
      <c r="CL7" s="25" t="s">
        <v>99</v>
      </c>
      <c r="CM7" s="25">
        <v>70.78</v>
      </c>
      <c r="CN7" s="25">
        <v>70.41</v>
      </c>
      <c r="CO7" s="25">
        <v>65</v>
      </c>
      <c r="CP7" s="25">
        <v>69.83</v>
      </c>
      <c r="CQ7" s="25" t="s">
        <v>99</v>
      </c>
      <c r="CR7" s="25">
        <v>49.38</v>
      </c>
      <c r="CS7" s="25">
        <v>50.09</v>
      </c>
      <c r="CT7" s="25">
        <v>50.1</v>
      </c>
      <c r="CU7" s="25">
        <v>49.76</v>
      </c>
      <c r="CV7" s="25">
        <v>59.81</v>
      </c>
      <c r="CW7" s="25" t="s">
        <v>99</v>
      </c>
      <c r="CX7" s="25">
        <v>44.05</v>
      </c>
      <c r="CY7" s="25">
        <v>42.74</v>
      </c>
      <c r="CZ7" s="25">
        <v>44.13</v>
      </c>
      <c r="DA7" s="25">
        <v>40.25</v>
      </c>
      <c r="DB7" s="25" t="s">
        <v>99</v>
      </c>
      <c r="DC7" s="25">
        <v>78.010000000000005</v>
      </c>
      <c r="DD7" s="25">
        <v>77.599999999999994</v>
      </c>
      <c r="DE7" s="25">
        <v>77.3</v>
      </c>
      <c r="DF7" s="25">
        <v>76.64</v>
      </c>
      <c r="DG7" s="25">
        <v>89.42</v>
      </c>
      <c r="DH7" s="25" t="s">
        <v>99</v>
      </c>
      <c r="DI7" s="25">
        <v>5.55</v>
      </c>
      <c r="DJ7" s="25">
        <v>10.94</v>
      </c>
      <c r="DK7" s="25">
        <v>14.92</v>
      </c>
      <c r="DL7" s="25">
        <v>18.3</v>
      </c>
      <c r="DM7" s="25" t="s">
        <v>99</v>
      </c>
      <c r="DN7" s="25">
        <v>47.5</v>
      </c>
      <c r="DO7" s="25">
        <v>48.41</v>
      </c>
      <c r="DP7" s="25">
        <v>50.02</v>
      </c>
      <c r="DQ7" s="25">
        <v>51.38</v>
      </c>
      <c r="DR7" s="25">
        <v>52.02</v>
      </c>
      <c r="DS7" s="25" t="s">
        <v>99</v>
      </c>
      <c r="DT7" s="25">
        <v>24.62</v>
      </c>
      <c r="DU7" s="25">
        <v>24.83</v>
      </c>
      <c r="DV7" s="25">
        <v>25.03</v>
      </c>
      <c r="DW7" s="25">
        <v>24.85</v>
      </c>
      <c r="DX7" s="25" t="s">
        <v>99</v>
      </c>
      <c r="DY7" s="25">
        <v>17.399999999999999</v>
      </c>
      <c r="DZ7" s="25">
        <v>18.64</v>
      </c>
      <c r="EA7" s="25">
        <v>19.510000000000002</v>
      </c>
      <c r="EB7" s="25">
        <v>21.6</v>
      </c>
      <c r="EC7" s="25">
        <v>25.37</v>
      </c>
      <c r="ED7" s="25" t="s">
        <v>99</v>
      </c>
      <c r="EE7" s="25">
        <v>0.86</v>
      </c>
      <c r="EF7" s="25">
        <v>0.69</v>
      </c>
      <c r="EG7" s="25">
        <v>1.05</v>
      </c>
      <c r="EH7" s="25">
        <v>1.79</v>
      </c>
      <c r="EI7" s="25" t="s">
        <v>99</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 久美子</cp:lastModifiedBy>
  <dcterms:created xsi:type="dcterms:W3CDTF">2025-01-24T06:44:18Z</dcterms:created>
  <dcterms:modified xsi:type="dcterms:W3CDTF">2025-01-28T02:54:34Z</dcterms:modified>
  <cp:category/>
</cp:coreProperties>
</file>