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03483fs01\各課共有\01総務課\700　財政管財室\財政\【C1】財政\10 公営企業関係\09    R02調査等\20210112_経営比較分析表（令和元年度）の分析\04町→県\"/>
    </mc:Choice>
  </mc:AlternateContent>
  <workbookProtection workbookAlgorithmName="SHA-512" workbookHashValue="Hthl2fxDVvqk6SWJeSTB2mpMMjxho7StCOGGF9bG8FuNvl7GESNYabbVOYLSIhzqurdaeS6HMTgTG160HqdaXQ==" workbookSaltValue="mWN1gcstcfKWKr9J2sMilQ=="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AD10" i="4"/>
  <c r="W10" i="4"/>
  <c r="P10" i="4"/>
  <c r="I10" i="4"/>
  <c r="B10" i="4"/>
  <c r="BB8" i="4"/>
  <c r="AT8" i="4"/>
  <c r="AL8" i="4"/>
  <c r="W8" i="4"/>
  <c r="P8" i="4"/>
  <c r="I8" i="4"/>
  <c r="B6"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<sst xmlns="http://schemas.openxmlformats.org/spreadsheetml/2006/main" count="236" uniqueCount="119">
  <si>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</si>
  <si>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</si>
  <si>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</si>
  <si>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</si>
  <si>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</si>
  <si>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</si>
  <si>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</si>
  <si>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</si>
  <si>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</si>
  <si>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</si>
  <si>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</si>
  <si>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</si>
  <si>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</si>
  <si>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</si>
  <si>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</si>
  <si>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</si>
  <si>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</si>
  <si>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</si>
  <si>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</si>
  <si>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</si>
  <si>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</si>
  <si>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</si>
  <si>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</si>
  <si>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</si>
  <si>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</si>
  <si>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</si>
  <si>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</si>
  <si>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</si>
  <si>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</si>
  <si>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</si>
  <si>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</si>
  <si>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</si>
  <si>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</si>
  <si>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</si>
  <si>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</si>
  <si>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</si>
  <si>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</si>
  <si>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</si>
  <si>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</si>
  <si>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</si>
  <si>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</si>
  <si>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</si>
  <si>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</si>
  <si>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</si>
  <si>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</si>
  <si>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</si>
  <si>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</si>
  <si>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</si>
  <si>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</si>
  <si>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</si>
  <si>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</si>
  <si>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</si>
  <si>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</si>
  <si>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</si>
  <si>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</si>
  <si>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</si>
  <si>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</si>
  <si>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</si>
  <si>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</si>
  <si>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</si>
  <si>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</si>
  <si>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</si>
  <si>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</si>
  <si>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</si>
  <si>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</si>
  <si>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</si>
  <si>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</si>
  <si>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</si>
  <si>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</si>
  <si>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</si>
  <si>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</si>
  <si>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</si>
  <si>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</si>
  <si>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</si>
  <si>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</si>
  <si>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</si>
  <si>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</si>
  <si>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</si>
  <si>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</si>
  <si>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</si>
  <si>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</si>
  <si>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</si>
  <si>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</si>
  <si>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</si>
  <si>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</si>
  <si>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</si>
  <si>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</si>
  <si>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</si>
  <si>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</si>
  <si>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</si>
  <si>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</si>
  <si>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</si>
  <si>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</si>
  <si>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</si>
  <si>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</si>
  <si>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</si>
  <si>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</si>
  <si>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</si>
  <si>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岩手県　岩泉町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</si>
  <si>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</si>
  <si>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</si>
  <si>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</si>
  <si>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</si>
  <si>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</si>
  <si>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</si>
  <si>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</si>
  <si>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</si>
  <si>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</si>
  <si>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</si>
  <si>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</si>
  <si>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</si>
  <si>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</si>
  <si>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</si>
  <si>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</si>
  <si>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</si>
  <si>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</si>
  <si>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当町の公共下水道事業は、平成11年に供用開始となり、供用開始から20年以上を経過し、標準的な耐用年数を超過する水処理、汚泥処理の電気・機械設備のストックが増加している。
　このような状況の中、施設の機能診断に基づくストックマネジメント計画を策定し、施設の重要度や特性に応じて、計画的な改築・更新事業を進めている。
　この計画により一定のサイクルで施設更新を進めていくこととなるが、今後もより効率的な更新を進め施設の延命化を図っていく。</t>
    <rPh sb="1" eb="3">
      <t>トウチョウ</t>
    </rPh>
    <rPh sb="4" eb="6">
      <t>コウキョウ</t>
    </rPh>
    <rPh sb="6" eb="9">
      <t>ゲスイドウ</t>
    </rPh>
    <rPh sb="9" eb="11">
      <t>ジギョウ</t>
    </rPh>
    <rPh sb="13" eb="15">
      <t>ヘイセイ</t>
    </rPh>
    <rPh sb="17" eb="18">
      <t>ネン</t>
    </rPh>
    <rPh sb="19" eb="21">
      <t>キョウヨウ</t>
    </rPh>
    <rPh sb="21" eb="23">
      <t>カイシ</t>
    </rPh>
    <rPh sb="27" eb="29">
      <t>キョウヨウ</t>
    </rPh>
    <rPh sb="29" eb="31">
      <t>カイシ</t>
    </rPh>
    <rPh sb="35" eb="36">
      <t>ネン</t>
    </rPh>
    <rPh sb="36" eb="38">
      <t>イジョウ</t>
    </rPh>
    <rPh sb="39" eb="41">
      <t>ケイカ</t>
    </rPh>
    <rPh sb="43" eb="46">
      <t>ヒョウジュンテキ</t>
    </rPh>
    <rPh sb="47" eb="49">
      <t>タイヨウ</t>
    </rPh>
    <rPh sb="49" eb="51">
      <t>ネンスウ</t>
    </rPh>
    <rPh sb="52" eb="54">
      <t>チョウカ</t>
    </rPh>
    <rPh sb="56" eb="57">
      <t>ミズ</t>
    </rPh>
    <rPh sb="57" eb="59">
      <t>ショリ</t>
    </rPh>
    <rPh sb="60" eb="62">
      <t>オデイ</t>
    </rPh>
    <rPh sb="62" eb="64">
      <t>ショリ</t>
    </rPh>
    <rPh sb="65" eb="67">
      <t>デンキ</t>
    </rPh>
    <rPh sb="68" eb="70">
      <t>キカイ</t>
    </rPh>
    <rPh sb="70" eb="72">
      <t>セツビ</t>
    </rPh>
    <rPh sb="78" eb="80">
      <t>ゾウカ</t>
    </rPh>
    <rPh sb="92" eb="94">
      <t>ジョウキョウ</t>
    </rPh>
    <rPh sb="95" eb="96">
      <t>ナカ</t>
    </rPh>
    <rPh sb="97" eb="99">
      <t>シセツ</t>
    </rPh>
    <rPh sb="100" eb="102">
      <t>キノウ</t>
    </rPh>
    <rPh sb="102" eb="104">
      <t>シンダン</t>
    </rPh>
    <rPh sb="105" eb="106">
      <t>モト</t>
    </rPh>
    <rPh sb="118" eb="120">
      <t>ケイカク</t>
    </rPh>
    <rPh sb="121" eb="123">
      <t>サクテイ</t>
    </rPh>
    <rPh sb="125" eb="127">
      <t>シセツ</t>
    </rPh>
    <rPh sb="128" eb="131">
      <t>ジュウヨウド</t>
    </rPh>
    <rPh sb="132" eb="134">
      <t>トクセイ</t>
    </rPh>
    <rPh sb="135" eb="136">
      <t>オウ</t>
    </rPh>
    <rPh sb="139" eb="142">
      <t>ケイカクテキ</t>
    </rPh>
    <rPh sb="143" eb="145">
      <t>カイチク</t>
    </rPh>
    <rPh sb="146" eb="148">
      <t>コウシン</t>
    </rPh>
    <rPh sb="148" eb="150">
      <t>ジギョウ</t>
    </rPh>
    <rPh sb="151" eb="152">
      <t>スス</t>
    </rPh>
    <rPh sb="161" eb="163">
      <t>ケイカク</t>
    </rPh>
    <rPh sb="166" eb="168">
      <t>イッテイ</t>
    </rPh>
    <rPh sb="174" eb="176">
      <t>シセツ</t>
    </rPh>
    <rPh sb="176" eb="178">
      <t>コウシン</t>
    </rPh>
    <rPh sb="179" eb="180">
      <t>スス</t>
    </rPh>
    <rPh sb="191" eb="193">
      <t>コンゴ</t>
    </rPh>
    <rPh sb="196" eb="199">
      <t>コウリツテキ</t>
    </rPh>
    <rPh sb="200" eb="202">
      <t>コウシン</t>
    </rPh>
    <rPh sb="203" eb="204">
      <t>スス</t>
    </rPh>
    <rPh sb="205" eb="207">
      <t>シセツ</t>
    </rPh>
    <rPh sb="208" eb="210">
      <t>エンメイ</t>
    </rPh>
    <rPh sb="210" eb="211">
      <t>カ</t>
    </rPh>
    <rPh sb="212" eb="213">
      <t>ハカ</t>
    </rPh>
    <phoneticPr fontId="4"/>
  </si>
  <si>
    <t>　当町の公共下水道事業は、経営の指標となる収益的収支比率、経費回収率が類似団体と比較して低い水準にあり、維持管理費を含む汚水処理費を使用料収入だけでは賄えていない状況が続いており、地方公営企業法を適用する企業へ移行することへ不安を抱えているような状況である。
　収益的収支比率及び経費回収率を改善していくためには、汚水処理費の軽減はもとより、使用料収入を確保する必要があり、水洗化率を向上していくほか料金改定を念頭に関係者の理解を得ていく必要がある。
　総務大臣通知の拡大集中期間内に地方公営企業法を適用する企業への移行事務を計画的に進めながら、経営改善に努力し、持続可能な事業運営に努めていく。</t>
    <rPh sb="1" eb="3">
      <t>トウチョウ</t>
    </rPh>
    <rPh sb="4" eb="6">
      <t>コウキョウ</t>
    </rPh>
    <rPh sb="6" eb="9">
      <t>ゲスイドウ</t>
    </rPh>
    <rPh sb="9" eb="11">
      <t>ジギョウ</t>
    </rPh>
    <rPh sb="13" eb="15">
      <t>ケイエイ</t>
    </rPh>
    <rPh sb="16" eb="18">
      <t>シヒョウ</t>
    </rPh>
    <rPh sb="21" eb="24">
      <t>シュウエキテキ</t>
    </rPh>
    <rPh sb="24" eb="26">
      <t>シュウシ</t>
    </rPh>
    <rPh sb="26" eb="28">
      <t>ヒリツ</t>
    </rPh>
    <rPh sb="29" eb="31">
      <t>ケイヒ</t>
    </rPh>
    <rPh sb="31" eb="33">
      <t>カイシュウ</t>
    </rPh>
    <rPh sb="33" eb="34">
      <t>リツ</t>
    </rPh>
    <rPh sb="35" eb="37">
      <t>ルイジ</t>
    </rPh>
    <rPh sb="37" eb="39">
      <t>ダンタイ</t>
    </rPh>
    <rPh sb="40" eb="42">
      <t>ヒカク</t>
    </rPh>
    <rPh sb="44" eb="45">
      <t>ヒク</t>
    </rPh>
    <rPh sb="46" eb="48">
      <t>スイジュン</t>
    </rPh>
    <rPh sb="52" eb="54">
      <t>イジ</t>
    </rPh>
    <rPh sb="54" eb="57">
      <t>カンリヒ</t>
    </rPh>
    <rPh sb="58" eb="59">
      <t>フク</t>
    </rPh>
    <rPh sb="60" eb="62">
      <t>オスイ</t>
    </rPh>
    <rPh sb="62" eb="64">
      <t>ショリ</t>
    </rPh>
    <rPh sb="64" eb="65">
      <t>ヒ</t>
    </rPh>
    <rPh sb="66" eb="69">
      <t>シヨウリョウ</t>
    </rPh>
    <rPh sb="69" eb="71">
      <t>シュウニュウ</t>
    </rPh>
    <rPh sb="75" eb="76">
      <t>マカナ</t>
    </rPh>
    <rPh sb="81" eb="83">
      <t>ジョウキョウ</t>
    </rPh>
    <rPh sb="84" eb="85">
      <t>ツヅ</t>
    </rPh>
    <rPh sb="90" eb="92">
      <t>チホウ</t>
    </rPh>
    <rPh sb="92" eb="94">
      <t>コウエイ</t>
    </rPh>
    <rPh sb="94" eb="96">
      <t>キギョウ</t>
    </rPh>
    <rPh sb="96" eb="97">
      <t>ホウ</t>
    </rPh>
    <rPh sb="98" eb="100">
      <t>テキヨウ</t>
    </rPh>
    <rPh sb="102" eb="104">
      <t>キギョウ</t>
    </rPh>
    <rPh sb="105" eb="107">
      <t>イコウ</t>
    </rPh>
    <rPh sb="112" eb="114">
      <t>フアン</t>
    </rPh>
    <rPh sb="115" eb="116">
      <t>カカ</t>
    </rPh>
    <rPh sb="123" eb="125">
      <t>ジョウキョウ</t>
    </rPh>
    <rPh sb="131" eb="133">
      <t>シュウエキ</t>
    </rPh>
    <rPh sb="133" eb="134">
      <t>テキ</t>
    </rPh>
    <rPh sb="134" eb="136">
      <t>シュウシ</t>
    </rPh>
    <rPh sb="136" eb="138">
      <t>ヒリツ</t>
    </rPh>
    <rPh sb="138" eb="139">
      <t>オヨ</t>
    </rPh>
    <rPh sb="140" eb="142">
      <t>ケイヒ</t>
    </rPh>
    <rPh sb="142" eb="144">
      <t>カイシュウ</t>
    </rPh>
    <rPh sb="144" eb="145">
      <t>リツ</t>
    </rPh>
    <rPh sb="146" eb="148">
      <t>カイゼン</t>
    </rPh>
    <rPh sb="157" eb="159">
      <t>オスイ</t>
    </rPh>
    <rPh sb="159" eb="161">
      <t>ショリ</t>
    </rPh>
    <rPh sb="161" eb="162">
      <t>ヒ</t>
    </rPh>
    <rPh sb="163" eb="165">
      <t>ケイゲン</t>
    </rPh>
    <rPh sb="171" eb="174">
      <t>シヨウリョウ</t>
    </rPh>
    <rPh sb="174" eb="176">
      <t>シュウニュウ</t>
    </rPh>
    <rPh sb="177" eb="179">
      <t>カクホ</t>
    </rPh>
    <rPh sb="181" eb="183">
      <t>ヒツヨウ</t>
    </rPh>
    <rPh sb="187" eb="189">
      <t>スイセン</t>
    </rPh>
    <rPh sb="189" eb="190">
      <t>カ</t>
    </rPh>
    <rPh sb="190" eb="191">
      <t>リツ</t>
    </rPh>
    <rPh sb="192" eb="194">
      <t>コウジョウ</t>
    </rPh>
    <rPh sb="200" eb="202">
      <t>リョウキン</t>
    </rPh>
    <rPh sb="202" eb="204">
      <t>カイテイ</t>
    </rPh>
    <rPh sb="205" eb="207">
      <t>ネントウ</t>
    </rPh>
    <rPh sb="208" eb="210">
      <t>カンケイ</t>
    </rPh>
    <rPh sb="210" eb="211">
      <t>シャ</t>
    </rPh>
    <rPh sb="212" eb="214">
      <t>リカイ</t>
    </rPh>
    <rPh sb="215" eb="216">
      <t>エ</t>
    </rPh>
    <rPh sb="219" eb="221">
      <t>ヒツヨウ</t>
    </rPh>
    <rPh sb="227" eb="229">
      <t>ソウム</t>
    </rPh>
    <rPh sb="229" eb="231">
      <t>ダイジン</t>
    </rPh>
    <rPh sb="231" eb="233">
      <t>ツウチ</t>
    </rPh>
    <rPh sb="234" eb="236">
      <t>カクダイ</t>
    </rPh>
    <rPh sb="236" eb="238">
      <t>シュウチュウ</t>
    </rPh>
    <rPh sb="238" eb="240">
      <t>キカン</t>
    </rPh>
    <rPh sb="240" eb="241">
      <t>ナイ</t>
    </rPh>
    <rPh sb="242" eb="244">
      <t>チホウ</t>
    </rPh>
    <rPh sb="244" eb="246">
      <t>コウエイ</t>
    </rPh>
    <rPh sb="246" eb="248">
      <t>キギョウ</t>
    </rPh>
    <rPh sb="248" eb="249">
      <t>ホウ</t>
    </rPh>
    <rPh sb="250" eb="252">
      <t>テキヨウ</t>
    </rPh>
    <rPh sb="254" eb="256">
      <t>キギョウ</t>
    </rPh>
    <rPh sb="258" eb="260">
      <t>イコウ</t>
    </rPh>
    <rPh sb="260" eb="262">
      <t>ジム</t>
    </rPh>
    <rPh sb="263" eb="266">
      <t>ケイカクテキ</t>
    </rPh>
    <rPh sb="267" eb="268">
      <t>スス</t>
    </rPh>
    <rPh sb="273" eb="275">
      <t>ケイエイ</t>
    </rPh>
    <rPh sb="275" eb="277">
      <t>カイゼン</t>
    </rPh>
    <rPh sb="278" eb="280">
      <t>ドリョク</t>
    </rPh>
    <rPh sb="282" eb="284">
      <t>ジゾク</t>
    </rPh>
    <rPh sb="284" eb="286">
      <t>カノウ</t>
    </rPh>
    <rPh sb="287" eb="289">
      <t>ジギョウ</t>
    </rPh>
    <rPh sb="289" eb="291">
      <t>ウンエイ</t>
    </rPh>
    <rPh sb="292" eb="293">
      <t>ツト</t>
    </rPh>
    <phoneticPr fontId="4"/>
  </si>
  <si>
    <t>　収益的収支比率は昨年度と比較すると低下しており、主な要因は老朽化と推察される施設の修繕費が増加したことによるものである。経費回収率についても昨年度と比較すると低下しており、収益的収支比率同様に修繕費が大幅な増加に転じたことが要因となっている。収益的収支比率及び経費回収率は一時的な修繕費を除いた場合は昨年度より改善しているが、依然として低い状況にある。
　経費回収率は修繕費の増加のほか、その修繕の期間に要した期間内の汚泥処分費が増加したため昨年度に引き続き低下した。使用料収入は増加したが汚水処理費を賄うには、ほど遠い状況であり、汚水処理費の削減のため創意工夫していく必要がある。
　企業債残高対事業費規模比率は、老朽化していく施設の改築・更新事業を進めていく中で、必要に応じた適切な規模での事業を進め、企業債の借入を極力抑え、後年度負担の軽減に努めていく。
　汚水処理原価は類似団体の額が低下していく中で増加に転じているが、類似団体を目標に、経費の節減に努めながら達成に向け努力していく。
　水洗化率は昨年度以前は同程度の伸び率で推移してきたが、昨年度は鈍化しており、類似団体と比較すると10ポイント以上の開きがある。引き続き粘り強く普及啓蒙活動を行い、水洗化率向上に努めていく。</t>
    <rPh sb="1" eb="4">
      <t>シュウエキテキ</t>
    </rPh>
    <rPh sb="4" eb="6">
      <t>シュウシ</t>
    </rPh>
    <rPh sb="6" eb="8">
      <t>ヒリツ</t>
    </rPh>
    <rPh sb="9" eb="12">
      <t>サクネンド</t>
    </rPh>
    <rPh sb="13" eb="15">
      <t>ヒカク</t>
    </rPh>
    <rPh sb="18" eb="20">
      <t>テイカ</t>
    </rPh>
    <rPh sb="25" eb="26">
      <t>オモ</t>
    </rPh>
    <rPh sb="27" eb="29">
      <t>ヨウイン</t>
    </rPh>
    <rPh sb="30" eb="33">
      <t>ロウキュウカ</t>
    </rPh>
    <rPh sb="34" eb="36">
      <t>スイサツ</t>
    </rPh>
    <rPh sb="39" eb="41">
      <t>シセツ</t>
    </rPh>
    <rPh sb="42" eb="45">
      <t>シュウゼンヒ</t>
    </rPh>
    <rPh sb="46" eb="48">
      <t>ゾウカ</t>
    </rPh>
    <rPh sb="61" eb="63">
      <t>ケイヒ</t>
    </rPh>
    <rPh sb="63" eb="65">
      <t>カイシュウ</t>
    </rPh>
    <rPh sb="65" eb="66">
      <t>リツ</t>
    </rPh>
    <rPh sb="71" eb="74">
      <t>サクネンド</t>
    </rPh>
    <rPh sb="75" eb="77">
      <t>ヒカク</t>
    </rPh>
    <rPh sb="80" eb="82">
      <t>テイカ</t>
    </rPh>
    <rPh sb="87" eb="90">
      <t>シュウエキテキ</t>
    </rPh>
    <rPh sb="90" eb="92">
      <t>シュウシ</t>
    </rPh>
    <rPh sb="92" eb="94">
      <t>ヒリツ</t>
    </rPh>
    <rPh sb="94" eb="96">
      <t>ドウヨウ</t>
    </rPh>
    <rPh sb="97" eb="100">
      <t>シュウゼンヒ</t>
    </rPh>
    <rPh sb="101" eb="103">
      <t>オオハバ</t>
    </rPh>
    <rPh sb="104" eb="106">
      <t>ゾウカ</t>
    </rPh>
    <rPh sb="107" eb="108">
      <t>テン</t>
    </rPh>
    <rPh sb="113" eb="115">
      <t>ヨウイン</t>
    </rPh>
    <rPh sb="122" eb="125">
      <t>シュウエキテキ</t>
    </rPh>
    <rPh sb="125" eb="127">
      <t>シュウシ</t>
    </rPh>
    <rPh sb="127" eb="129">
      <t>ヒリツ</t>
    </rPh>
    <rPh sb="129" eb="130">
      <t>オヨ</t>
    </rPh>
    <rPh sb="131" eb="133">
      <t>ケイヒ</t>
    </rPh>
    <rPh sb="133" eb="135">
      <t>カイシュウ</t>
    </rPh>
    <rPh sb="135" eb="136">
      <t>リツ</t>
    </rPh>
    <rPh sb="137" eb="140">
      <t>イチジテキ</t>
    </rPh>
    <rPh sb="141" eb="144">
      <t>シュウゼンヒ</t>
    </rPh>
    <rPh sb="145" eb="146">
      <t>ノゾ</t>
    </rPh>
    <rPh sb="148" eb="150">
      <t>バアイ</t>
    </rPh>
    <rPh sb="156" eb="158">
      <t>カイゼン</t>
    </rPh>
    <rPh sb="164" eb="166">
      <t>イゼン</t>
    </rPh>
    <rPh sb="169" eb="170">
      <t>ヒク</t>
    </rPh>
    <rPh sb="171" eb="173">
      <t>ジョウキョウ</t>
    </rPh>
    <rPh sb="179" eb="181">
      <t>ケイヒ</t>
    </rPh>
    <rPh sb="181" eb="183">
      <t>カイシュウ</t>
    </rPh>
    <rPh sb="183" eb="184">
      <t>リツ</t>
    </rPh>
    <rPh sb="185" eb="188">
      <t>シュウゼンヒ</t>
    </rPh>
    <rPh sb="189" eb="191">
      <t>ゾウカ</t>
    </rPh>
    <rPh sb="197" eb="199">
      <t>シュウゼン</t>
    </rPh>
    <rPh sb="200" eb="202">
      <t>キカン</t>
    </rPh>
    <rPh sb="203" eb="204">
      <t>ヨウ</t>
    </rPh>
    <rPh sb="206" eb="208">
      <t>キカン</t>
    </rPh>
    <rPh sb="208" eb="209">
      <t>ナイ</t>
    </rPh>
    <rPh sb="210" eb="212">
      <t>オデイ</t>
    </rPh>
    <rPh sb="212" eb="214">
      <t>ショブン</t>
    </rPh>
    <rPh sb="214" eb="215">
      <t>ヒ</t>
    </rPh>
    <rPh sb="216" eb="218">
      <t>ゾウカ</t>
    </rPh>
    <rPh sb="222" eb="225">
      <t>サクネンド</t>
    </rPh>
    <rPh sb="226" eb="227">
      <t>ヒ</t>
    </rPh>
    <rPh sb="228" eb="229">
      <t>ツヅ</t>
    </rPh>
    <rPh sb="230" eb="232">
      <t>テイカ</t>
    </rPh>
    <rPh sb="235" eb="237">
      <t>シヨウ</t>
    </rPh>
    <rPh sb="237" eb="238">
      <t>リョウ</t>
    </rPh>
    <rPh sb="238" eb="240">
      <t>シュウニュウ</t>
    </rPh>
    <rPh sb="241" eb="243">
      <t>ゾウカ</t>
    </rPh>
    <rPh sb="246" eb="248">
      <t>オスイ</t>
    </rPh>
    <rPh sb="248" eb="250">
      <t>ショリ</t>
    </rPh>
    <rPh sb="250" eb="251">
      <t>ヒ</t>
    </rPh>
    <rPh sb="252" eb="253">
      <t>マカナ</t>
    </rPh>
    <rPh sb="259" eb="260">
      <t>トオ</t>
    </rPh>
    <rPh sb="261" eb="263">
      <t>ジョウキョウ</t>
    </rPh>
    <rPh sb="267" eb="269">
      <t>オスイ</t>
    </rPh>
    <rPh sb="269" eb="271">
      <t>ショリ</t>
    </rPh>
    <rPh sb="271" eb="272">
      <t>ヒ</t>
    </rPh>
    <rPh sb="273" eb="275">
      <t>サクゲン</t>
    </rPh>
    <rPh sb="278" eb="280">
      <t>ソウイ</t>
    </rPh>
    <rPh sb="280" eb="282">
      <t>クフウ</t>
    </rPh>
    <rPh sb="286" eb="288">
      <t>ヒツヨウ</t>
    </rPh>
    <rPh sb="294" eb="296">
      <t>キギョウ</t>
    </rPh>
    <rPh sb="296" eb="297">
      <t>サイ</t>
    </rPh>
    <rPh sb="297" eb="298">
      <t>ザン</t>
    </rPh>
    <rPh sb="298" eb="299">
      <t>ダカ</t>
    </rPh>
    <rPh sb="299" eb="300">
      <t>タイ</t>
    </rPh>
    <rPh sb="300" eb="303">
      <t>ジギョウヒ</t>
    </rPh>
    <rPh sb="303" eb="305">
      <t>キボ</t>
    </rPh>
    <rPh sb="305" eb="307">
      <t>ヒリツ</t>
    </rPh>
    <rPh sb="309" eb="312">
      <t>ロウキュウカ</t>
    </rPh>
    <rPh sb="316" eb="318">
      <t>シセツ</t>
    </rPh>
    <rPh sb="319" eb="321">
      <t>カイチク</t>
    </rPh>
    <rPh sb="322" eb="324">
      <t>コウシン</t>
    </rPh>
    <rPh sb="324" eb="326">
      <t>ジギョウ</t>
    </rPh>
    <rPh sb="327" eb="328">
      <t>スス</t>
    </rPh>
    <rPh sb="332" eb="333">
      <t>ナカ</t>
    </rPh>
    <rPh sb="335" eb="337">
      <t>ヒツヨウ</t>
    </rPh>
    <rPh sb="338" eb="339">
      <t>オウ</t>
    </rPh>
    <rPh sb="341" eb="343">
      <t>テキセツ</t>
    </rPh>
    <rPh sb="344" eb="346">
      <t>キボ</t>
    </rPh>
    <rPh sb="348" eb="350">
      <t>ジギョウ</t>
    </rPh>
    <rPh sb="351" eb="352">
      <t>スス</t>
    </rPh>
    <rPh sb="354" eb="356">
      <t>キギョウ</t>
    </rPh>
    <rPh sb="356" eb="357">
      <t>サイ</t>
    </rPh>
    <rPh sb="358" eb="360">
      <t>カリイレ</t>
    </rPh>
    <rPh sb="361" eb="363">
      <t>キョクリョク</t>
    </rPh>
    <rPh sb="363" eb="364">
      <t>オサ</t>
    </rPh>
    <rPh sb="366" eb="369">
      <t>コウネンド</t>
    </rPh>
    <rPh sb="369" eb="371">
      <t>フタン</t>
    </rPh>
    <rPh sb="372" eb="374">
      <t>ケイゲン</t>
    </rPh>
    <rPh sb="375" eb="376">
      <t>ツト</t>
    </rPh>
    <rPh sb="383" eb="385">
      <t>オスイ</t>
    </rPh>
    <rPh sb="385" eb="387">
      <t>ショリ</t>
    </rPh>
    <rPh sb="387" eb="389">
      <t>ゲンカ</t>
    </rPh>
    <rPh sb="390" eb="392">
      <t>ルイジ</t>
    </rPh>
    <rPh sb="392" eb="394">
      <t>ダンタイ</t>
    </rPh>
    <rPh sb="395" eb="396">
      <t>ガク</t>
    </rPh>
    <rPh sb="397" eb="399">
      <t>テイカ</t>
    </rPh>
    <rPh sb="403" eb="404">
      <t>ナカ</t>
    </rPh>
    <rPh sb="405" eb="407">
      <t>ゾウカ</t>
    </rPh>
    <rPh sb="408" eb="409">
      <t>テン</t>
    </rPh>
    <rPh sb="415" eb="417">
      <t>ルイジ</t>
    </rPh>
    <rPh sb="417" eb="419">
      <t>ダンタイ</t>
    </rPh>
    <rPh sb="420" eb="422">
      <t>モクヒョウ</t>
    </rPh>
    <rPh sb="424" eb="426">
      <t>ケイヒ</t>
    </rPh>
    <rPh sb="427" eb="429">
      <t>セツゲン</t>
    </rPh>
    <rPh sb="430" eb="431">
      <t>ツト</t>
    </rPh>
    <rPh sb="435" eb="437">
      <t>タッセイ</t>
    </rPh>
    <rPh sb="438" eb="439">
      <t>ム</t>
    </rPh>
    <rPh sb="440" eb="442">
      <t>ドリョク</t>
    </rPh>
    <rPh sb="449" eb="452">
      <t>スイセンカ</t>
    </rPh>
    <rPh sb="452" eb="453">
      <t>リツ</t>
    </rPh>
    <rPh sb="454" eb="457">
      <t>サクネンド</t>
    </rPh>
    <rPh sb="457" eb="459">
      <t>イゼン</t>
    </rPh>
    <rPh sb="460" eb="463">
      <t>ドウテイド</t>
    </rPh>
    <rPh sb="464" eb="465">
      <t>ノ</t>
    </rPh>
    <rPh sb="466" eb="467">
      <t>リツ</t>
    </rPh>
    <rPh sb="468" eb="470">
      <t>スイイ</t>
    </rPh>
    <rPh sb="476" eb="479">
      <t>サクネンド</t>
    </rPh>
    <rPh sb="480" eb="482">
      <t>ドンカ</t>
    </rPh>
    <rPh sb="487" eb="489">
      <t>ルイジ</t>
    </rPh>
    <rPh sb="489" eb="491">
      <t>ダンタイ</t>
    </rPh>
    <rPh sb="492" eb="494">
      <t>ヒカク</t>
    </rPh>
    <rPh sb="503" eb="505">
      <t>イジョウ</t>
    </rPh>
    <rPh sb="506" eb="507">
      <t>ヒラ</t>
    </rPh>
    <rPh sb="512" eb="513">
      <t>ヒ</t>
    </rPh>
    <rPh sb="514" eb="515">
      <t>ツヅ</t>
    </rPh>
    <rPh sb="516" eb="517">
      <t>ネバ</t>
    </rPh>
    <rPh sb="518" eb="519">
      <t>ヅヨ</t>
    </rPh>
    <rPh sb="520" eb="522">
      <t>フキュウ</t>
    </rPh>
    <rPh sb="522" eb="524">
      <t>ケイモウ</t>
    </rPh>
    <rPh sb="524" eb="526">
      <t>カツドウ</t>
    </rPh>
    <rPh sb="527" eb="528">
      <t>オコナ</t>
    </rPh>
    <rPh sb="530" eb="533">
      <t>スイセンカ</t>
    </rPh>
    <rPh sb="533" eb="534">
      <t>リツ</t>
    </rPh>
    <rPh sb="534" eb="536">
      <t>コウジョウ</t>
    </rPh>
    <rPh sb="537" eb="538">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</si>
</sst>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F99-4631-A3AB-8057301EBF51}"/>
            </c:ext>
          </c:extLst>
        </c:ser>
        <c:dLbls>
          <c:showLegendKey val="0"/>
          <c:showVal val="0"/>
          <c:showCatName val="0"/>
          <c:showSerName val="0"/>
          <c:showPercent val="0"/>
          <c:showBubbleSize val="0"/>
        </c:dLbls>
        <c:gapWidth val="150"/>
        <c:axId val="457562232"/>
        <c:axId val="457560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0.15</c:v>
                </c:pt>
                <c:pt idx="2">
                  <c:v>0.16</c:v>
                </c:pt>
                <c:pt idx="3">
                  <c:v>0.13</c:v>
                </c:pt>
                <c:pt idx="4">
                  <c:v>0.15</c:v>
                </c:pt>
              </c:numCache>
            </c:numRef>
          </c:val>
          <c:smooth val="0"/>
          <c:extLst xmlns:c16r2="http://schemas.microsoft.com/office/drawing/2015/06/chart">
            <c:ext xmlns:c16="http://schemas.microsoft.com/office/drawing/2014/chart" uri="{C3380CC4-5D6E-409C-BE32-E72D297353CC}">
              <c16:uniqueId val="{00000001-6F99-4631-A3AB-8057301EBF51}"/>
            </c:ext>
          </c:extLst>
        </c:ser>
        <c:dLbls>
          <c:showLegendKey val="0"/>
          <c:showVal val="0"/>
          <c:showCatName val="0"/>
          <c:showSerName val="0"/>
          <c:showPercent val="0"/>
          <c:showBubbleSize val="0"/>
        </c:dLbls>
        <c:marker val="1"/>
        <c:smooth val="0"/>
        <c:axId val="457562232"/>
        <c:axId val="457560272"/>
      </c:lineChart>
      <c:dateAx>
        <c:axId val="457562232"/>
        <c:scaling>
          <c:orientation val="minMax"/>
        </c:scaling>
        <c:delete val="1"/>
        <c:axPos val="b"/>
        <c:numFmt formatCode="&quot;H&quot;yy" sourceLinked="1"/>
        <c:majorTickMark val="none"/>
        <c:minorTickMark val="none"/>
        <c:tickLblPos val="none"/>
        <c:crossAx val="457560272"/>
        <c:crosses val="autoZero"/>
        <c:auto val="1"/>
        <c:lblOffset val="100"/>
        <c:baseTimeUnit val="years"/>
      </c:dateAx>
      <c:valAx>
        <c:axId val="457560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7562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40.98</c:v>
                </c:pt>
                <c:pt idx="1">
                  <c:v>40.65</c:v>
                </c:pt>
                <c:pt idx="2">
                  <c:v>42.81</c:v>
                </c:pt>
                <c:pt idx="3">
                  <c:v>42.48</c:v>
                </c:pt>
                <c:pt idx="4">
                  <c:v>41.7</c:v>
                </c:pt>
              </c:numCache>
            </c:numRef>
          </c:val>
          <c:extLst xmlns:c16r2="http://schemas.microsoft.com/office/drawing/2015/06/chart">
            <c:ext xmlns:c16="http://schemas.microsoft.com/office/drawing/2014/chart" uri="{C3380CC4-5D6E-409C-BE32-E72D297353CC}">
              <c16:uniqueId val="{00000000-D2BE-4615-BFF9-95AC0E857CD9}"/>
            </c:ext>
          </c:extLst>
        </c:ser>
        <c:dLbls>
          <c:showLegendKey val="0"/>
          <c:showVal val="0"/>
          <c:showCatName val="0"/>
          <c:showSerName val="0"/>
          <c:showPercent val="0"/>
          <c:showBubbleSize val="0"/>
        </c:dLbls>
        <c:gapWidth val="150"/>
        <c:axId val="454057392"/>
        <c:axId val="454055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54.67</c:v>
                </c:pt>
                <c:pt idx="1">
                  <c:v>53.51</c:v>
                </c:pt>
                <c:pt idx="2">
                  <c:v>53.5</c:v>
                </c:pt>
                <c:pt idx="3">
                  <c:v>52.58</c:v>
                </c:pt>
                <c:pt idx="4">
                  <c:v>50.94</c:v>
                </c:pt>
              </c:numCache>
            </c:numRef>
          </c:val>
          <c:smooth val="0"/>
          <c:extLst xmlns:c16r2="http://schemas.microsoft.com/office/drawing/2015/06/chart">
            <c:ext xmlns:c16="http://schemas.microsoft.com/office/drawing/2014/chart" uri="{C3380CC4-5D6E-409C-BE32-E72D297353CC}">
              <c16:uniqueId val="{00000001-D2BE-4615-BFF9-95AC0E857CD9}"/>
            </c:ext>
          </c:extLst>
        </c:ser>
        <c:dLbls>
          <c:showLegendKey val="0"/>
          <c:showVal val="0"/>
          <c:showCatName val="0"/>
          <c:showSerName val="0"/>
          <c:showPercent val="0"/>
          <c:showBubbleSize val="0"/>
        </c:dLbls>
        <c:marker val="1"/>
        <c:smooth val="0"/>
        <c:axId val="454057392"/>
        <c:axId val="454055040"/>
      </c:lineChart>
      <c:dateAx>
        <c:axId val="454057392"/>
        <c:scaling>
          <c:orientation val="minMax"/>
        </c:scaling>
        <c:delete val="1"/>
        <c:axPos val="b"/>
        <c:numFmt formatCode="&quot;H&quot;yy" sourceLinked="1"/>
        <c:majorTickMark val="none"/>
        <c:minorTickMark val="none"/>
        <c:tickLblPos val="none"/>
        <c:crossAx val="454055040"/>
        <c:crosses val="autoZero"/>
        <c:auto val="1"/>
        <c:lblOffset val="100"/>
        <c:baseTimeUnit val="years"/>
      </c:dateAx>
      <c:valAx>
        <c:axId val="454055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4057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64.8</c:v>
                </c:pt>
                <c:pt idx="1">
                  <c:v>67.25</c:v>
                </c:pt>
                <c:pt idx="2">
                  <c:v>68.03</c:v>
                </c:pt>
                <c:pt idx="3">
                  <c:v>70.959999999999994</c:v>
                </c:pt>
                <c:pt idx="4">
                  <c:v>71.510000000000005</c:v>
                </c:pt>
              </c:numCache>
            </c:numRef>
          </c:val>
          <c:extLst xmlns:c16r2="http://schemas.microsoft.com/office/drawing/2015/06/chart">
            <c:ext xmlns:c16="http://schemas.microsoft.com/office/drawing/2014/chart" uri="{C3380CC4-5D6E-409C-BE32-E72D297353CC}">
              <c16:uniqueId val="{00000000-4648-4CC4-BD6E-988FB1E03ADF}"/>
            </c:ext>
          </c:extLst>
        </c:ser>
        <c:dLbls>
          <c:showLegendKey val="0"/>
          <c:showVal val="0"/>
          <c:showCatName val="0"/>
          <c:showSerName val="0"/>
          <c:showPercent val="0"/>
          <c:showBubbleSize val="0"/>
        </c:dLbls>
        <c:gapWidth val="150"/>
        <c:axId val="454061312"/>
        <c:axId val="454057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c:v>
                </c:pt>
                <c:pt idx="1">
                  <c:v>83.91</c:v>
                </c:pt>
                <c:pt idx="2">
                  <c:v>83.51</c:v>
                </c:pt>
                <c:pt idx="3">
                  <c:v>83.02</c:v>
                </c:pt>
                <c:pt idx="4">
                  <c:v>82.55</c:v>
                </c:pt>
              </c:numCache>
            </c:numRef>
          </c:val>
          <c:smooth val="0"/>
          <c:extLst xmlns:c16r2="http://schemas.microsoft.com/office/drawing/2015/06/chart">
            <c:ext xmlns:c16="http://schemas.microsoft.com/office/drawing/2014/chart" uri="{C3380CC4-5D6E-409C-BE32-E72D297353CC}">
              <c16:uniqueId val="{00000001-4648-4CC4-BD6E-988FB1E03ADF}"/>
            </c:ext>
          </c:extLst>
        </c:ser>
        <c:dLbls>
          <c:showLegendKey val="0"/>
          <c:showVal val="0"/>
          <c:showCatName val="0"/>
          <c:showSerName val="0"/>
          <c:showPercent val="0"/>
          <c:showBubbleSize val="0"/>
        </c:dLbls>
        <c:marker val="1"/>
        <c:smooth val="0"/>
        <c:axId val="454061312"/>
        <c:axId val="454057000"/>
      </c:lineChart>
      <c:dateAx>
        <c:axId val="454061312"/>
        <c:scaling>
          <c:orientation val="minMax"/>
        </c:scaling>
        <c:delete val="1"/>
        <c:axPos val="b"/>
        <c:numFmt formatCode="&quot;H&quot;yy" sourceLinked="1"/>
        <c:majorTickMark val="none"/>
        <c:minorTickMark val="none"/>
        <c:tickLblPos val="none"/>
        <c:crossAx val="454057000"/>
        <c:crosses val="autoZero"/>
        <c:auto val="1"/>
        <c:lblOffset val="100"/>
        <c:baseTimeUnit val="years"/>
      </c:dateAx>
      <c:valAx>
        <c:axId val="454057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4061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69.599999999999994</c:v>
                </c:pt>
                <c:pt idx="1">
                  <c:v>67.5</c:v>
                </c:pt>
                <c:pt idx="2">
                  <c:v>91.15</c:v>
                </c:pt>
                <c:pt idx="3">
                  <c:v>93.01</c:v>
                </c:pt>
                <c:pt idx="4">
                  <c:v>89.62</c:v>
                </c:pt>
              </c:numCache>
            </c:numRef>
          </c:val>
          <c:extLst xmlns:c16r2="http://schemas.microsoft.com/office/drawing/2015/06/chart">
            <c:ext xmlns:c16="http://schemas.microsoft.com/office/drawing/2014/chart" uri="{C3380CC4-5D6E-409C-BE32-E72D297353CC}">
              <c16:uniqueId val="{00000000-48A2-477B-9C4F-9C0224A2CDB7}"/>
            </c:ext>
          </c:extLst>
        </c:ser>
        <c:dLbls>
          <c:showLegendKey val="0"/>
          <c:showVal val="0"/>
          <c:showCatName val="0"/>
          <c:showSerName val="0"/>
          <c:showPercent val="0"/>
          <c:showBubbleSize val="0"/>
        </c:dLbls>
        <c:gapWidth val="150"/>
        <c:axId val="457562624"/>
        <c:axId val="457566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8A2-477B-9C4F-9C0224A2CDB7}"/>
            </c:ext>
          </c:extLst>
        </c:ser>
        <c:dLbls>
          <c:showLegendKey val="0"/>
          <c:showVal val="0"/>
          <c:showCatName val="0"/>
          <c:showSerName val="0"/>
          <c:showPercent val="0"/>
          <c:showBubbleSize val="0"/>
        </c:dLbls>
        <c:marker val="1"/>
        <c:smooth val="0"/>
        <c:axId val="457562624"/>
        <c:axId val="457566152"/>
      </c:lineChart>
      <c:dateAx>
        <c:axId val="457562624"/>
        <c:scaling>
          <c:orientation val="minMax"/>
        </c:scaling>
        <c:delete val="1"/>
        <c:axPos val="b"/>
        <c:numFmt formatCode="&quot;H&quot;yy" sourceLinked="1"/>
        <c:majorTickMark val="none"/>
        <c:minorTickMark val="none"/>
        <c:tickLblPos val="none"/>
        <c:crossAx val="457566152"/>
        <c:crosses val="autoZero"/>
        <c:auto val="1"/>
        <c:lblOffset val="100"/>
        <c:baseTimeUnit val="years"/>
      </c:dateAx>
      <c:valAx>
        <c:axId val="457566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756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A12-46ED-83A1-55D2B118C42A}"/>
            </c:ext>
          </c:extLst>
        </c:ser>
        <c:dLbls>
          <c:showLegendKey val="0"/>
          <c:showVal val="0"/>
          <c:showCatName val="0"/>
          <c:showSerName val="0"/>
          <c:showPercent val="0"/>
          <c:showBubbleSize val="0"/>
        </c:dLbls>
        <c:gapWidth val="150"/>
        <c:axId val="457563408"/>
        <c:axId val="457558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A12-46ED-83A1-55D2B118C42A}"/>
            </c:ext>
          </c:extLst>
        </c:ser>
        <c:dLbls>
          <c:showLegendKey val="0"/>
          <c:showVal val="0"/>
          <c:showCatName val="0"/>
          <c:showSerName val="0"/>
          <c:showPercent val="0"/>
          <c:showBubbleSize val="0"/>
        </c:dLbls>
        <c:marker val="1"/>
        <c:smooth val="0"/>
        <c:axId val="457563408"/>
        <c:axId val="457558704"/>
      </c:lineChart>
      <c:dateAx>
        <c:axId val="457563408"/>
        <c:scaling>
          <c:orientation val="minMax"/>
        </c:scaling>
        <c:delete val="1"/>
        <c:axPos val="b"/>
        <c:numFmt formatCode="&quot;H&quot;yy" sourceLinked="1"/>
        <c:majorTickMark val="none"/>
        <c:minorTickMark val="none"/>
        <c:tickLblPos val="none"/>
        <c:crossAx val="457558704"/>
        <c:crosses val="autoZero"/>
        <c:auto val="1"/>
        <c:lblOffset val="100"/>
        <c:baseTimeUnit val="years"/>
      </c:dateAx>
      <c:valAx>
        <c:axId val="457558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756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C66-4716-91DE-B29538F77480}"/>
            </c:ext>
          </c:extLst>
        </c:ser>
        <c:dLbls>
          <c:showLegendKey val="0"/>
          <c:showVal val="0"/>
          <c:showCatName val="0"/>
          <c:showSerName val="0"/>
          <c:showPercent val="0"/>
          <c:showBubbleSize val="0"/>
        </c:dLbls>
        <c:gapWidth val="150"/>
        <c:axId val="457557920"/>
        <c:axId val="457566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C66-4716-91DE-B29538F77480}"/>
            </c:ext>
          </c:extLst>
        </c:ser>
        <c:dLbls>
          <c:showLegendKey val="0"/>
          <c:showVal val="0"/>
          <c:showCatName val="0"/>
          <c:showSerName val="0"/>
          <c:showPercent val="0"/>
          <c:showBubbleSize val="0"/>
        </c:dLbls>
        <c:marker val="1"/>
        <c:smooth val="0"/>
        <c:axId val="457557920"/>
        <c:axId val="457566936"/>
      </c:lineChart>
      <c:dateAx>
        <c:axId val="457557920"/>
        <c:scaling>
          <c:orientation val="minMax"/>
        </c:scaling>
        <c:delete val="1"/>
        <c:axPos val="b"/>
        <c:numFmt formatCode="&quot;H&quot;yy" sourceLinked="1"/>
        <c:majorTickMark val="none"/>
        <c:minorTickMark val="none"/>
        <c:tickLblPos val="none"/>
        <c:crossAx val="457566936"/>
        <c:crosses val="autoZero"/>
        <c:auto val="1"/>
        <c:lblOffset val="100"/>
        <c:baseTimeUnit val="years"/>
      </c:dateAx>
      <c:valAx>
        <c:axId val="457566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7557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36B-4CE6-A9CA-16EBD16FF5FE}"/>
            </c:ext>
          </c:extLst>
        </c:ser>
        <c:dLbls>
          <c:showLegendKey val="0"/>
          <c:showVal val="0"/>
          <c:showCatName val="0"/>
          <c:showSerName val="0"/>
          <c:showPercent val="0"/>
          <c:showBubbleSize val="0"/>
        </c:dLbls>
        <c:gapWidth val="150"/>
        <c:axId val="457558312"/>
        <c:axId val="457559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36B-4CE6-A9CA-16EBD16FF5FE}"/>
            </c:ext>
          </c:extLst>
        </c:ser>
        <c:dLbls>
          <c:showLegendKey val="0"/>
          <c:showVal val="0"/>
          <c:showCatName val="0"/>
          <c:showSerName val="0"/>
          <c:showPercent val="0"/>
          <c:showBubbleSize val="0"/>
        </c:dLbls>
        <c:marker val="1"/>
        <c:smooth val="0"/>
        <c:axId val="457558312"/>
        <c:axId val="457559488"/>
      </c:lineChart>
      <c:dateAx>
        <c:axId val="457558312"/>
        <c:scaling>
          <c:orientation val="minMax"/>
        </c:scaling>
        <c:delete val="1"/>
        <c:axPos val="b"/>
        <c:numFmt formatCode="&quot;H&quot;yy" sourceLinked="1"/>
        <c:majorTickMark val="none"/>
        <c:minorTickMark val="none"/>
        <c:tickLblPos val="none"/>
        <c:crossAx val="457559488"/>
        <c:crosses val="autoZero"/>
        <c:auto val="1"/>
        <c:lblOffset val="100"/>
        <c:baseTimeUnit val="years"/>
      </c:dateAx>
      <c:valAx>
        <c:axId val="457559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7558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52F-465D-AB59-F4169C21EA6F}"/>
            </c:ext>
          </c:extLst>
        </c:ser>
        <c:dLbls>
          <c:showLegendKey val="0"/>
          <c:showVal val="0"/>
          <c:showCatName val="0"/>
          <c:showSerName val="0"/>
          <c:showPercent val="0"/>
          <c:showBubbleSize val="0"/>
        </c:dLbls>
        <c:gapWidth val="150"/>
        <c:axId val="454067192"/>
        <c:axId val="454067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52F-465D-AB59-F4169C21EA6F}"/>
            </c:ext>
          </c:extLst>
        </c:ser>
        <c:dLbls>
          <c:showLegendKey val="0"/>
          <c:showVal val="0"/>
          <c:showCatName val="0"/>
          <c:showSerName val="0"/>
          <c:showPercent val="0"/>
          <c:showBubbleSize val="0"/>
        </c:dLbls>
        <c:marker val="1"/>
        <c:smooth val="0"/>
        <c:axId val="454067192"/>
        <c:axId val="454067584"/>
      </c:lineChart>
      <c:dateAx>
        <c:axId val="454067192"/>
        <c:scaling>
          <c:orientation val="minMax"/>
        </c:scaling>
        <c:delete val="1"/>
        <c:axPos val="b"/>
        <c:numFmt formatCode="&quot;H&quot;yy" sourceLinked="1"/>
        <c:majorTickMark val="none"/>
        <c:minorTickMark val="none"/>
        <c:tickLblPos val="none"/>
        <c:crossAx val="454067584"/>
        <c:crosses val="autoZero"/>
        <c:auto val="1"/>
        <c:lblOffset val="100"/>
        <c:baseTimeUnit val="years"/>
      </c:dateAx>
      <c:valAx>
        <c:axId val="454067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4067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1426.74</c:v>
                </c:pt>
                <c:pt idx="1">
                  <c:v>40.46</c:v>
                </c:pt>
                <c:pt idx="2">
                  <c:v>366.21</c:v>
                </c:pt>
                <c:pt idx="3">
                  <c:v>164.18</c:v>
                </c:pt>
                <c:pt idx="4">
                  <c:v>169.2</c:v>
                </c:pt>
              </c:numCache>
            </c:numRef>
          </c:val>
          <c:extLst xmlns:c16r2="http://schemas.microsoft.com/office/drawing/2015/06/chart">
            <c:ext xmlns:c16="http://schemas.microsoft.com/office/drawing/2014/chart" uri="{C3380CC4-5D6E-409C-BE32-E72D297353CC}">
              <c16:uniqueId val="{00000000-E2F6-4A33-B770-665CCC7B12CE}"/>
            </c:ext>
          </c:extLst>
        </c:ser>
        <c:dLbls>
          <c:showLegendKey val="0"/>
          <c:showVal val="0"/>
          <c:showCatName val="0"/>
          <c:showSerName val="0"/>
          <c:showPercent val="0"/>
          <c:showBubbleSize val="0"/>
        </c:dLbls>
        <c:gapWidth val="150"/>
        <c:axId val="454067976"/>
        <c:axId val="454069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1118.56</c:v>
                </c:pt>
                <c:pt idx="1">
                  <c:v>1111.31</c:v>
                </c:pt>
                <c:pt idx="2">
                  <c:v>966.33</c:v>
                </c:pt>
                <c:pt idx="3">
                  <c:v>958.81</c:v>
                </c:pt>
                <c:pt idx="4">
                  <c:v>1001.3</c:v>
                </c:pt>
              </c:numCache>
            </c:numRef>
          </c:val>
          <c:smooth val="0"/>
          <c:extLst xmlns:c16r2="http://schemas.microsoft.com/office/drawing/2015/06/chart">
            <c:ext xmlns:c16="http://schemas.microsoft.com/office/drawing/2014/chart" uri="{C3380CC4-5D6E-409C-BE32-E72D297353CC}">
              <c16:uniqueId val="{00000001-E2F6-4A33-B770-665CCC7B12CE}"/>
            </c:ext>
          </c:extLst>
        </c:ser>
        <c:dLbls>
          <c:showLegendKey val="0"/>
          <c:showVal val="0"/>
          <c:showCatName val="0"/>
          <c:showSerName val="0"/>
          <c:showPercent val="0"/>
          <c:showBubbleSize val="0"/>
        </c:dLbls>
        <c:marker val="1"/>
        <c:smooth val="0"/>
        <c:axId val="454067976"/>
        <c:axId val="454069152"/>
      </c:lineChart>
      <c:dateAx>
        <c:axId val="454067976"/>
        <c:scaling>
          <c:orientation val="minMax"/>
        </c:scaling>
        <c:delete val="1"/>
        <c:axPos val="b"/>
        <c:numFmt formatCode="&quot;H&quot;yy" sourceLinked="1"/>
        <c:majorTickMark val="none"/>
        <c:minorTickMark val="none"/>
        <c:tickLblPos val="none"/>
        <c:crossAx val="454069152"/>
        <c:crosses val="autoZero"/>
        <c:auto val="1"/>
        <c:lblOffset val="100"/>
        <c:baseTimeUnit val="years"/>
      </c:dateAx>
      <c:valAx>
        <c:axId val="454069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4067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44.32</c:v>
                </c:pt>
                <c:pt idx="1">
                  <c:v>64.099999999999994</c:v>
                </c:pt>
                <c:pt idx="2">
                  <c:v>76.510000000000005</c:v>
                </c:pt>
                <c:pt idx="3">
                  <c:v>64.94</c:v>
                </c:pt>
                <c:pt idx="4">
                  <c:v>61.71</c:v>
                </c:pt>
              </c:numCache>
            </c:numRef>
          </c:val>
          <c:extLst xmlns:c16r2="http://schemas.microsoft.com/office/drawing/2015/06/chart">
            <c:ext xmlns:c16="http://schemas.microsoft.com/office/drawing/2014/chart" uri="{C3380CC4-5D6E-409C-BE32-E72D297353CC}">
              <c16:uniqueId val="{00000000-757B-4948-A941-79ABF8DCC735}"/>
            </c:ext>
          </c:extLst>
        </c:ser>
        <c:dLbls>
          <c:showLegendKey val="0"/>
          <c:showVal val="0"/>
          <c:showCatName val="0"/>
          <c:showSerName val="0"/>
          <c:showPercent val="0"/>
          <c:showBubbleSize val="0"/>
        </c:dLbls>
        <c:gapWidth val="150"/>
        <c:axId val="454064840"/>
        <c:axId val="454066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72.33</c:v>
                </c:pt>
                <c:pt idx="1">
                  <c:v>75.540000000000006</c:v>
                </c:pt>
                <c:pt idx="2">
                  <c:v>81.739999999999995</c:v>
                </c:pt>
                <c:pt idx="3">
                  <c:v>82.88</c:v>
                </c:pt>
                <c:pt idx="4">
                  <c:v>81.88</c:v>
                </c:pt>
              </c:numCache>
            </c:numRef>
          </c:val>
          <c:smooth val="0"/>
          <c:extLst xmlns:c16r2="http://schemas.microsoft.com/office/drawing/2015/06/chart">
            <c:ext xmlns:c16="http://schemas.microsoft.com/office/drawing/2014/chart" uri="{C3380CC4-5D6E-409C-BE32-E72D297353CC}">
              <c16:uniqueId val="{00000001-757B-4948-A941-79ABF8DCC735}"/>
            </c:ext>
          </c:extLst>
        </c:ser>
        <c:dLbls>
          <c:showLegendKey val="0"/>
          <c:showVal val="0"/>
          <c:showCatName val="0"/>
          <c:showSerName val="0"/>
          <c:showPercent val="0"/>
          <c:showBubbleSize val="0"/>
        </c:dLbls>
        <c:marker val="1"/>
        <c:smooth val="0"/>
        <c:axId val="454064840"/>
        <c:axId val="454066408"/>
      </c:lineChart>
      <c:dateAx>
        <c:axId val="454064840"/>
        <c:scaling>
          <c:orientation val="minMax"/>
        </c:scaling>
        <c:delete val="1"/>
        <c:axPos val="b"/>
        <c:numFmt formatCode="&quot;H&quot;yy" sourceLinked="1"/>
        <c:majorTickMark val="none"/>
        <c:minorTickMark val="none"/>
        <c:tickLblPos val="none"/>
        <c:crossAx val="454066408"/>
        <c:crosses val="autoZero"/>
        <c:auto val="1"/>
        <c:lblOffset val="100"/>
        <c:baseTimeUnit val="years"/>
      </c:dateAx>
      <c:valAx>
        <c:axId val="454066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4064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358.88</c:v>
                </c:pt>
                <c:pt idx="1">
                  <c:v>245.43</c:v>
                </c:pt>
                <c:pt idx="2">
                  <c:v>212.52</c:v>
                </c:pt>
                <c:pt idx="3">
                  <c:v>249.12</c:v>
                </c:pt>
                <c:pt idx="4">
                  <c:v>266.27999999999997</c:v>
                </c:pt>
              </c:numCache>
            </c:numRef>
          </c:val>
          <c:extLst xmlns:c16r2="http://schemas.microsoft.com/office/drawing/2015/06/chart">
            <c:ext xmlns:c16="http://schemas.microsoft.com/office/drawing/2014/chart" uri="{C3380CC4-5D6E-409C-BE32-E72D297353CC}">
              <c16:uniqueId val="{00000000-7FA8-456C-BDF9-F100A9CF3DDD}"/>
            </c:ext>
          </c:extLst>
        </c:ser>
        <c:dLbls>
          <c:showLegendKey val="0"/>
          <c:showVal val="0"/>
          <c:showCatName val="0"/>
          <c:showSerName val="0"/>
          <c:showPercent val="0"/>
          <c:showBubbleSize val="0"/>
        </c:dLbls>
        <c:gapWidth val="150"/>
        <c:axId val="454056608"/>
        <c:axId val="454055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215.28</c:v>
                </c:pt>
                <c:pt idx="1">
                  <c:v>207.96</c:v>
                </c:pt>
                <c:pt idx="2">
                  <c:v>194.31</c:v>
                </c:pt>
                <c:pt idx="3">
                  <c:v>190.99</c:v>
                </c:pt>
                <c:pt idx="4">
                  <c:v>187.55</c:v>
                </c:pt>
              </c:numCache>
            </c:numRef>
          </c:val>
          <c:smooth val="0"/>
          <c:extLst xmlns:c16r2="http://schemas.microsoft.com/office/drawing/2015/06/chart">
            <c:ext xmlns:c16="http://schemas.microsoft.com/office/drawing/2014/chart" uri="{C3380CC4-5D6E-409C-BE32-E72D297353CC}">
              <c16:uniqueId val="{00000001-7FA8-456C-BDF9-F100A9CF3DDD}"/>
            </c:ext>
          </c:extLst>
        </c:ser>
        <c:dLbls>
          <c:showLegendKey val="0"/>
          <c:showVal val="0"/>
          <c:showCatName val="0"/>
          <c:showSerName val="0"/>
          <c:showPercent val="0"/>
          <c:showBubbleSize val="0"/>
        </c:dLbls>
        <c:marker val="1"/>
        <c:smooth val="0"/>
        <c:axId val="454056608"/>
        <c:axId val="454055824"/>
      </c:lineChart>
      <c:dateAx>
        <c:axId val="454056608"/>
        <c:scaling>
          <c:orientation val="minMax"/>
        </c:scaling>
        <c:delete val="1"/>
        <c:axPos val="b"/>
        <c:numFmt formatCode="&quot;H&quot;yy" sourceLinked="1"/>
        <c:majorTickMark val="none"/>
        <c:minorTickMark val="none"/>
        <c:tickLblPos val="none"/>
        <c:crossAx val="454055824"/>
        <c:crosses val="autoZero"/>
        <c:auto val="1"/>
        <c:lblOffset val="100"/>
        <c:baseTimeUnit val="years"/>
      </c:dateAx>
      <c:valAx>
        <c:axId val="454055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405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N28" zoomScaleNormal="100" workbookViewId="0">
      <selection activeCell="AU37" sqref="AU3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岩手県　岩泉町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Cc2</v>
      </c>
      <c r="X8" s="72"/>
      <c r="Y8" s="72"/>
      <c r="Z8" s="72"/>
      <c r="AA8" s="72"/>
      <c r="AB8" s="72"/>
      <c r="AC8" s="72"/>
      <c r="AD8" s="73" t="str">
        <f>データ!$M$6</f>
        <v>非設置</v>
      </c>
      <c r="AE8" s="73"/>
      <c r="AF8" s="73"/>
      <c r="AG8" s="73"/>
      <c r="AH8" s="73"/>
      <c r="AI8" s="73"/>
      <c r="AJ8" s="73"/>
      <c r="AK8" s="3"/>
      <c r="AL8" s="69">
        <f>データ!S6</f>
        <v>9158</v>
      </c>
      <c r="AM8" s="69"/>
      <c r="AN8" s="69"/>
      <c r="AO8" s="69"/>
      <c r="AP8" s="69"/>
      <c r="AQ8" s="69"/>
      <c r="AR8" s="69"/>
      <c r="AS8" s="69"/>
      <c r="AT8" s="68">
        <f>データ!T6</f>
        <v>992.36</v>
      </c>
      <c r="AU8" s="68"/>
      <c r="AV8" s="68"/>
      <c r="AW8" s="68"/>
      <c r="AX8" s="68"/>
      <c r="AY8" s="68"/>
      <c r="AZ8" s="68"/>
      <c r="BA8" s="68"/>
      <c r="BB8" s="68">
        <f>データ!U6</f>
        <v>9.23</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29.53</v>
      </c>
      <c r="Q10" s="68"/>
      <c r="R10" s="68"/>
      <c r="S10" s="68"/>
      <c r="T10" s="68"/>
      <c r="U10" s="68"/>
      <c r="V10" s="68"/>
      <c r="W10" s="68">
        <f>データ!Q6</f>
        <v>113.45</v>
      </c>
      <c r="X10" s="68"/>
      <c r="Y10" s="68"/>
      <c r="Z10" s="68"/>
      <c r="AA10" s="68"/>
      <c r="AB10" s="68"/>
      <c r="AC10" s="68"/>
      <c r="AD10" s="69">
        <f>データ!R6</f>
        <v>2750</v>
      </c>
      <c r="AE10" s="69"/>
      <c r="AF10" s="69"/>
      <c r="AG10" s="69"/>
      <c r="AH10" s="69"/>
      <c r="AI10" s="69"/>
      <c r="AJ10" s="69"/>
      <c r="AK10" s="2"/>
      <c r="AL10" s="69">
        <f>データ!V6</f>
        <v>2654</v>
      </c>
      <c r="AM10" s="69"/>
      <c r="AN10" s="69"/>
      <c r="AO10" s="69"/>
      <c r="AP10" s="69"/>
      <c r="AQ10" s="69"/>
      <c r="AR10" s="69"/>
      <c r="AS10" s="69"/>
      <c r="AT10" s="68">
        <f>データ!W6</f>
        <v>0.99</v>
      </c>
      <c r="AU10" s="68"/>
      <c r="AV10" s="68"/>
      <c r="AW10" s="68"/>
      <c r="AX10" s="68"/>
      <c r="AY10" s="68"/>
      <c r="AZ10" s="68"/>
      <c r="BA10" s="68"/>
      <c r="BB10" s="68">
        <f>データ!X6</f>
        <v>2680.81</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118</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44</v>
      </c>
      <c r="N86" s="26" t="s">
        <v>44</v>
      </c>
      <c r="O86" s="26" t="str">
        <f>データ!EO6</f>
        <v>【0.22】</v>
      </c>
    </row>
  </sheetData>
  <sheetProtection algorithmName="SHA-512" hashValue="zPCPX5fz1oXEH8Asq+gPqA/Bg0m5LTEuYoPMtS8n9mDsAkKRCB6m42gwpUQTGmsm89Dw+05CHGWkLudANaj20g==" saltValue="PEWM+ThhwmtN3x9KVK9mJ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34835</v>
      </c>
      <c r="D6" s="33">
        <f t="shared" si="3"/>
        <v>47</v>
      </c>
      <c r="E6" s="33">
        <f t="shared" si="3"/>
        <v>17</v>
      </c>
      <c r="F6" s="33">
        <f t="shared" si="3"/>
        <v>1</v>
      </c>
      <c r="G6" s="33">
        <f t="shared" si="3"/>
        <v>0</v>
      </c>
      <c r="H6" s="33" t="str">
        <f t="shared" si="3"/>
        <v>岩手県　岩泉町</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29.53</v>
      </c>
      <c r="Q6" s="34">
        <f t="shared" si="3"/>
        <v>113.45</v>
      </c>
      <c r="R6" s="34">
        <f t="shared" si="3"/>
        <v>2750</v>
      </c>
      <c r="S6" s="34">
        <f t="shared" si="3"/>
        <v>9158</v>
      </c>
      <c r="T6" s="34">
        <f t="shared" si="3"/>
        <v>992.36</v>
      </c>
      <c r="U6" s="34">
        <f t="shared" si="3"/>
        <v>9.23</v>
      </c>
      <c r="V6" s="34">
        <f t="shared" si="3"/>
        <v>2654</v>
      </c>
      <c r="W6" s="34">
        <f t="shared" si="3"/>
        <v>0.99</v>
      </c>
      <c r="X6" s="34">
        <f t="shared" si="3"/>
        <v>2680.81</v>
      </c>
      <c r="Y6" s="35">
        <f>IF(Y7="",NA(),Y7)</f>
        <v>69.599999999999994</v>
      </c>
      <c r="Z6" s="35">
        <f t="shared" ref="Z6:AH6" si="4">IF(Z7="",NA(),Z7)</f>
        <v>67.5</v>
      </c>
      <c r="AA6" s="35">
        <f t="shared" si="4"/>
        <v>91.15</v>
      </c>
      <c r="AB6" s="35">
        <f t="shared" si="4"/>
        <v>93.01</v>
      </c>
      <c r="AC6" s="35">
        <f t="shared" si="4"/>
        <v>89.62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1426.74</v>
      </c>
      <c r="BG6" s="35">
        <f t="shared" ref="BG6:BO6" si="7">IF(BG7="",NA(),BG7)</f>
        <v>40.46</v>
      </c>
      <c r="BH6" s="35">
        <f t="shared" si="7"/>
        <v>366.21</v>
      </c>
      <c r="BI6" s="35">
        <f t="shared" si="7"/>
        <v>164.18</v>
      </c>
      <c r="BJ6" s="35">
        <f t="shared" si="7"/>
        <v>169.2</v>
      </c>
      <c r="BK6" s="35">
        <f t="shared" si="7"/>
        <v>1118.56</v>
      </c>
      <c r="BL6" s="35">
        <f t="shared" si="7"/>
        <v>1111.31</v>
      </c>
      <c r="BM6" s="35">
        <f t="shared" si="7"/>
        <v>966.33</v>
      </c>
      <c r="BN6" s="35">
        <f t="shared" si="7"/>
        <v>958.81</v>
      </c>
      <c r="BO6" s="35">
        <f t="shared" si="7"/>
        <v>1001.3</v>
      </c>
      <c r="BP6" s="34" t="str">
        <f>IF(BP7="","",IF(BP7="-","【-】","【"&amp;SUBSTITUTE(TEXT(BP7,"#,##0.00"),"-","△")&amp;"】"))</f>
        <v>【682.51】</v>
      </c>
      <c r="BQ6" s="35">
        <f>IF(BQ7="",NA(),BQ7)</f>
        <v>44.32</v>
      </c>
      <c r="BR6" s="35">
        <f t="shared" ref="BR6:BZ6" si="8">IF(BR7="",NA(),BR7)</f>
        <v>64.099999999999994</v>
      </c>
      <c r="BS6" s="35">
        <f t="shared" si="8"/>
        <v>76.510000000000005</v>
      </c>
      <c r="BT6" s="35">
        <f t="shared" si="8"/>
        <v>64.94</v>
      </c>
      <c r="BU6" s="35">
        <f t="shared" si="8"/>
        <v>61.71</v>
      </c>
      <c r="BV6" s="35">
        <f t="shared" si="8"/>
        <v>72.33</v>
      </c>
      <c r="BW6" s="35">
        <f t="shared" si="8"/>
        <v>75.540000000000006</v>
      </c>
      <c r="BX6" s="35">
        <f t="shared" si="8"/>
        <v>81.739999999999995</v>
      </c>
      <c r="BY6" s="35">
        <f t="shared" si="8"/>
        <v>82.88</v>
      </c>
      <c r="BZ6" s="35">
        <f t="shared" si="8"/>
        <v>81.88</v>
      </c>
      <c r="CA6" s="34" t="str">
        <f>IF(CA7="","",IF(CA7="-","【-】","【"&amp;SUBSTITUTE(TEXT(CA7,"#,##0.00"),"-","△")&amp;"】"))</f>
        <v>【100.34】</v>
      </c>
      <c r="CB6" s="35">
        <f>IF(CB7="",NA(),CB7)</f>
        <v>358.88</v>
      </c>
      <c r="CC6" s="35">
        <f t="shared" ref="CC6:CK6" si="9">IF(CC7="",NA(),CC7)</f>
        <v>245.43</v>
      </c>
      <c r="CD6" s="35">
        <f t="shared" si="9"/>
        <v>212.52</v>
      </c>
      <c r="CE6" s="35">
        <f t="shared" si="9"/>
        <v>249.12</v>
      </c>
      <c r="CF6" s="35">
        <f t="shared" si="9"/>
        <v>266.27999999999997</v>
      </c>
      <c r="CG6" s="35">
        <f t="shared" si="9"/>
        <v>215.28</v>
      </c>
      <c r="CH6" s="35">
        <f t="shared" si="9"/>
        <v>207.96</v>
      </c>
      <c r="CI6" s="35">
        <f t="shared" si="9"/>
        <v>194.31</v>
      </c>
      <c r="CJ6" s="35">
        <f t="shared" si="9"/>
        <v>190.99</v>
      </c>
      <c r="CK6" s="35">
        <f t="shared" si="9"/>
        <v>187.55</v>
      </c>
      <c r="CL6" s="34" t="str">
        <f>IF(CL7="","",IF(CL7="-","【-】","【"&amp;SUBSTITUTE(TEXT(CL7,"#,##0.00"),"-","△")&amp;"】"))</f>
        <v>【136.15】</v>
      </c>
      <c r="CM6" s="35">
        <f>IF(CM7="",NA(),CM7)</f>
        <v>40.98</v>
      </c>
      <c r="CN6" s="35">
        <f t="shared" ref="CN6:CV6" si="10">IF(CN7="",NA(),CN7)</f>
        <v>40.65</v>
      </c>
      <c r="CO6" s="35">
        <f t="shared" si="10"/>
        <v>42.81</v>
      </c>
      <c r="CP6" s="35">
        <f t="shared" si="10"/>
        <v>42.48</v>
      </c>
      <c r="CQ6" s="35">
        <f t="shared" si="10"/>
        <v>41.7</v>
      </c>
      <c r="CR6" s="35">
        <f t="shared" si="10"/>
        <v>54.67</v>
      </c>
      <c r="CS6" s="35">
        <f t="shared" si="10"/>
        <v>53.51</v>
      </c>
      <c r="CT6" s="35">
        <f t="shared" si="10"/>
        <v>53.5</v>
      </c>
      <c r="CU6" s="35">
        <f t="shared" si="10"/>
        <v>52.58</v>
      </c>
      <c r="CV6" s="35">
        <f t="shared" si="10"/>
        <v>50.94</v>
      </c>
      <c r="CW6" s="34" t="str">
        <f>IF(CW7="","",IF(CW7="-","【-】","【"&amp;SUBSTITUTE(TEXT(CW7,"#,##0.00"),"-","△")&amp;"】"))</f>
        <v>【59.64】</v>
      </c>
      <c r="CX6" s="35">
        <f>IF(CX7="",NA(),CX7)</f>
        <v>64.8</v>
      </c>
      <c r="CY6" s="35">
        <f t="shared" ref="CY6:DG6" si="11">IF(CY7="",NA(),CY7)</f>
        <v>67.25</v>
      </c>
      <c r="CZ6" s="35">
        <f t="shared" si="11"/>
        <v>68.03</v>
      </c>
      <c r="DA6" s="35">
        <f t="shared" si="11"/>
        <v>70.959999999999994</v>
      </c>
      <c r="DB6" s="35">
        <f t="shared" si="11"/>
        <v>71.510000000000005</v>
      </c>
      <c r="DC6" s="35">
        <f t="shared" si="11"/>
        <v>83.8</v>
      </c>
      <c r="DD6" s="35">
        <f t="shared" si="11"/>
        <v>83.91</v>
      </c>
      <c r="DE6" s="35">
        <f t="shared" si="11"/>
        <v>83.51</v>
      </c>
      <c r="DF6" s="35">
        <f t="shared" si="11"/>
        <v>83.02</v>
      </c>
      <c r="DG6" s="35">
        <f t="shared" si="11"/>
        <v>82.55</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0.15</v>
      </c>
      <c r="EL6" s="35">
        <f t="shared" si="14"/>
        <v>0.16</v>
      </c>
      <c r="EM6" s="35">
        <f t="shared" si="14"/>
        <v>0.13</v>
      </c>
      <c r="EN6" s="35">
        <f t="shared" si="14"/>
        <v>0.15</v>
      </c>
      <c r="EO6" s="34" t="str">
        <f>IF(EO7="","",IF(EO7="-","【-】","【"&amp;SUBSTITUTE(TEXT(EO7,"#,##0.00"),"-","△")&amp;"】"))</f>
        <v>【0.22】</v>
      </c>
    </row>
    <row r="7" spans="1:145" s="36" customFormat="1" x14ac:dyDescent="0.15">
      <c r="A7" s="28"/>
      <c r="B7" s="37">
        <v>2019</v>
      </c>
      <c r="C7" s="37">
        <v>34835</v>
      </c>
      <c r="D7" s="37">
        <v>47</v>
      </c>
      <c r="E7" s="37">
        <v>17</v>
      </c>
      <c r="F7" s="37">
        <v>1</v>
      </c>
      <c r="G7" s="37">
        <v>0</v>
      </c>
      <c r="H7" s="37" t="s">
        <v>98</v>
      </c>
      <c r="I7" s="37" t="s">
        <v>99</v>
      </c>
      <c r="J7" s="37" t="s">
        <v>100</v>
      </c>
      <c r="K7" s="37" t="s">
        <v>101</v>
      </c>
      <c r="L7" s="37" t="s">
        <v>102</v>
      </c>
      <c r="M7" s="37" t="s">
        <v>103</v>
      </c>
      <c r="N7" s="38" t="s">
        <v>104</v>
      </c>
      <c r="O7" s="38" t="s">
        <v>105</v>
      </c>
      <c r="P7" s="38">
        <v>29.53</v>
      </c>
      <c r="Q7" s="38">
        <v>113.45</v>
      </c>
      <c r="R7" s="38">
        <v>2750</v>
      </c>
      <c r="S7" s="38">
        <v>9158</v>
      </c>
      <c r="T7" s="38">
        <v>992.36</v>
      </c>
      <c r="U7" s="38">
        <v>9.23</v>
      </c>
      <c r="V7" s="38">
        <v>2654</v>
      </c>
      <c r="W7" s="38">
        <v>0.99</v>
      </c>
      <c r="X7" s="38">
        <v>2680.81</v>
      </c>
      <c r="Y7" s="38">
        <v>69.599999999999994</v>
      </c>
      <c r="Z7" s="38">
        <v>67.5</v>
      </c>
      <c r="AA7" s="38">
        <v>91.15</v>
      </c>
      <c r="AB7" s="38">
        <v>93.01</v>
      </c>
      <c r="AC7" s="38">
        <v>89.62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1426.74</v>
      </c>
      <c r="BG7" s="38">
        <v>40.46</v>
      </c>
      <c r="BH7" s="38">
        <v>366.21</v>
      </c>
      <c r="BI7" s="38">
        <v>164.18</v>
      </c>
      <c r="BJ7" s="38">
        <v>169.2</v>
      </c>
      <c r="BK7" s="38">
        <v>1118.56</v>
      </c>
      <c r="BL7" s="38">
        <v>1111.31</v>
      </c>
      <c r="BM7" s="38">
        <v>966.33</v>
      </c>
      <c r="BN7" s="38">
        <v>958.81</v>
      </c>
      <c r="BO7" s="38">
        <v>1001.3</v>
      </c>
      <c r="BP7" s="38">
        <v>682.51</v>
      </c>
      <c r="BQ7" s="38">
        <v>44.32</v>
      </c>
      <c r="BR7" s="38">
        <v>64.099999999999994</v>
      </c>
      <c r="BS7" s="38">
        <v>76.510000000000005</v>
      </c>
      <c r="BT7" s="38">
        <v>64.94</v>
      </c>
      <c r="BU7" s="38">
        <v>61.71</v>
      </c>
      <c r="BV7" s="38">
        <v>72.33</v>
      </c>
      <c r="BW7" s="38">
        <v>75.540000000000006</v>
      </c>
      <c r="BX7" s="38">
        <v>81.739999999999995</v>
      </c>
      <c r="BY7" s="38">
        <v>82.88</v>
      </c>
      <c r="BZ7" s="38">
        <v>81.88</v>
      </c>
      <c r="CA7" s="38">
        <v>100.34</v>
      </c>
      <c r="CB7" s="38">
        <v>358.88</v>
      </c>
      <c r="CC7" s="38">
        <v>245.43</v>
      </c>
      <c r="CD7" s="38">
        <v>212.52</v>
      </c>
      <c r="CE7" s="38">
        <v>249.12</v>
      </c>
      <c r="CF7" s="38">
        <v>266.27999999999997</v>
      </c>
      <c r="CG7" s="38">
        <v>215.28</v>
      </c>
      <c r="CH7" s="38">
        <v>207.96</v>
      </c>
      <c r="CI7" s="38">
        <v>194.31</v>
      </c>
      <c r="CJ7" s="38">
        <v>190.99</v>
      </c>
      <c r="CK7" s="38">
        <v>187.55</v>
      </c>
      <c r="CL7" s="38">
        <v>136.15</v>
      </c>
      <c r="CM7" s="38">
        <v>40.98</v>
      </c>
      <c r="CN7" s="38">
        <v>40.65</v>
      </c>
      <c r="CO7" s="38">
        <v>42.81</v>
      </c>
      <c r="CP7" s="38">
        <v>42.48</v>
      </c>
      <c r="CQ7" s="38">
        <v>41.7</v>
      </c>
      <c r="CR7" s="38">
        <v>54.67</v>
      </c>
      <c r="CS7" s="38">
        <v>53.51</v>
      </c>
      <c r="CT7" s="38">
        <v>53.5</v>
      </c>
      <c r="CU7" s="38">
        <v>52.58</v>
      </c>
      <c r="CV7" s="38">
        <v>50.94</v>
      </c>
      <c r="CW7" s="38">
        <v>59.64</v>
      </c>
      <c r="CX7" s="38">
        <v>64.8</v>
      </c>
      <c r="CY7" s="38">
        <v>67.25</v>
      </c>
      <c r="CZ7" s="38">
        <v>68.03</v>
      </c>
      <c r="DA7" s="38">
        <v>70.959999999999994</v>
      </c>
      <c r="DB7" s="38">
        <v>71.510000000000005</v>
      </c>
      <c r="DC7" s="38">
        <v>83.8</v>
      </c>
      <c r="DD7" s="38">
        <v>83.91</v>
      </c>
      <c r="DE7" s="38">
        <v>83.51</v>
      </c>
      <c r="DF7" s="38">
        <v>83.02</v>
      </c>
      <c r="DG7" s="38">
        <v>82.55</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0.15</v>
      </c>
      <c r="EL7" s="38">
        <v>0.16</v>
      </c>
      <c r="EM7" s="38">
        <v>0.13</v>
      </c>
      <c r="EN7" s="38">
        <v>0.15</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2021-01-26T01:11:12Z</cp:lastPrinted>
  <dcterms:created xsi:type="dcterms:W3CDTF">2020-12-04T02:42:26Z</dcterms:created>
  <dcterms:modified xsi:type="dcterms:W3CDTF">2021-01-26T01:11:16Z</dcterms:modified>
  <cp:category/>
</cp:coreProperties>
</file>