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483fs01\各課共有\01総務課\700　財政管財室\財政\【C1】財政\３財政調査報告\財政報告関係文書\財政状況資料集\R元年度分の作成提出（R3.2)\"/>
    </mc:Choice>
  </mc:AlternateContent>
  <bookViews>
    <workbookView xWindow="0" yWindow="0" windowWidth="15360" windowHeight="7635" firstSheet="15"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67" zoomScale="70" zoomScaleNormal="70" zoomScaleSheetLayoutView="55" workbookViewId="0">
      <selection activeCell="BZ15" sqref="BZ15"/>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507</v>
      </c>
    </row>
  </sheetData>
  <sheetProtection algorithmName="SHA-512" hashValue="kpoGtc0m1JuZGUMJd+EhRNhrHJYjB4Bm8hdonp6eV/FLhyEbtihHRFnIqKHtgzMgAJaOci3+z2dKZq4Z/wpXwg==" saltValue="Qkln13LwGUcRJK9vsOOMz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sharedStrings.xml><?xml version="1.0" encoding="utf-8"?>
<sst xmlns="http://schemas.openxmlformats.org/spreadsheetml/2006/main" count="1099" uniqueCount="616">
  <si>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</si>
  <si>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</si>
  <si>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</si>
  <si>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</si>
  <si>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</si>
  <si>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</si>
  <si>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</si>
  <si>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</si>
  <si>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</si>
  <si>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</si>
  <si>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</si>
  <si>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</si>
  <si>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</si>
  <si>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</si>
  <si>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</si>
  <si>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</si>
  <si>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</si>
  <si>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</si>
  <si>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</si>
  <si>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</si>
  <si>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</si>
  <si>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</si>
  <si>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</si>
  <si>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</si>
  <si>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</si>
  <si>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</si>
  <si>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</si>
  <si>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</si>
  <si>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</si>
  <si>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</si>
  <si>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</si>
  <si>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</si>
  <si>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</si>
  <si>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</si>
  <si>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</si>
  <si>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</si>
  <si>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</si>
  <si>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</si>
  <si>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</si>
  <si>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</si>
  <si>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</si>
  <si>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</si>
  <si>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</si>
  <si>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</si>
  <si>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</si>
  <si>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</si>
  <si>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</si>
  <si>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</si>
  <si>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</si>
  <si>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</si>
  <si>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</si>
  <si>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</si>
  <si>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</si>
  <si>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</si>
  <si>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</si>
  <si>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</si>
  <si>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</si>
  <si>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</si>
  <si>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</si>
  <si>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</si>
  <si>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</si>
  <si>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</si>
  <si>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</si>
  <si>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</si>
  <si>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</si>
  <si>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</si>
  <si>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</si>
  <si>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</si>
  <si>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</si>
  <si>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</si>
  <si>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</si>
  <si>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</si>
  <si>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</si>
  <si>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</si>
  <si>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</si>
  <si>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</si>
  <si>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</si>
  <si>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</si>
  <si>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</si>
  <si>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</si>
  <si>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</si>
  <si>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</si>
  <si>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</si>
  <si>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</si>
  <si>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</si>
  <si>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</si>
  <si>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</si>
  <si>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</si>
  <si>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</si>
  <si>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</si>
  <si>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</si>
  <si>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</si>
  <si>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</si>
  <si>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</si>
  <si>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</si>
  <si>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</si>
  <si>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</si>
  <si>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岩泉町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</si>
  <si>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</si>
  <si>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</si>
  <si>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</si>
  <si>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</si>
  <si>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</si>
  <si>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</si>
  <si>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</si>
  <si>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</si>
  <si>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</si>
  <si>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</si>
  <si>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</si>
  <si>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</si>
  <si>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</si>
  <si>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</si>
  <si>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</si>
  <si>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</si>
  <si>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</si>
  <si>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</si>
  <si>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</si>
  <si>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</si>
  <si>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</si>
  <si>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</si>
  <si>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</si>
  <si>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</si>
  <si>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</si>
  <si>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</si>
  <si>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</si>
  <si>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</si>
  <si>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</si>
  <si>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</si>
  <si>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</si>
  <si>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</si>
  <si>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</si>
  <si>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</si>
  <si>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</si>
  <si>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</si>
  <si>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</si>
  <si>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</si>
  <si>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</si>
  <si>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</si>
  <si>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</si>
  <si>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</si>
  <si>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</si>
  <si>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</si>
  <si>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</si>
  <si>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</si>
  <si>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</si>
  <si>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</si>
  <si>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</si>
  <si>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</si>
  <si>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</si>
  <si>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</si>
  <si>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</si>
  <si>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</si>
  <si>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</si>
  <si>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</si>
  <si>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</si>
  <si>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</si>
  <si>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</si>
  <si>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</si>
  <si>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</si>
  <si>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</si>
  <si>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</si>
  <si>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</si>
  <si>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</si>
  <si>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</si>
  <si>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</si>
  <si>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</si>
  <si>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</si>
  <si>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</si>
  <si>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</si>
  <si>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</si>
  <si>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</si>
  <si>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</si>
  <si>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</si>
  <si>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</si>
  <si>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</si>
  <si>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</si>
  <si>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</si>
  <si>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</si>
  <si>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</si>
  <si>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</si>
  <si>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</si>
  <si>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</si>
  <si>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</si>
  <si>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</si>
  <si>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</si>
  <si>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</si>
  <si>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</si>
  <si>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</si>
  <si>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</si>
  <si>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</si>
  <si>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</si>
  <si>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</si>
  <si>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</si>
  <si>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</si>
  <si>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</si>
  <si>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</si>
  <si>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</si>
  <si>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</si>
  <si>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</si>
  <si>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</si>
  <si>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</si>
  <si>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</si>
  <si>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</si>
  <si>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</si>
  <si>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</si>
  <si>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</si>
  <si>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</si>
  <si>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</si>
  <si>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</si>
  <si>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</si>
  <si>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</si>
  <si>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</si>
  <si>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</si>
  <si>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</si>
  <si>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</si>
  <si>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</si>
  <si>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</si>
  <si>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岩手県岩泉町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</si>
  <si>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</si>
  <si>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</si>
  <si>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</si>
  <si>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</si>
  <si>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</si>
  <si>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</si>
  <si>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</si>
  <si>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</si>
  <si>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</si>
  <si>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</si>
  <si>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</si>
  <si>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</si>
  <si>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</si>
  <si>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</si>
  <si>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</si>
  <si>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</si>
  <si>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</si>
  <si>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</si>
  <si>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</si>
  <si>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</si>
  <si>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</si>
  <si>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</si>
  <si>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</si>
  <si>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</si>
  <si>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</si>
  <si>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</si>
  <si>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</si>
  <si>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</si>
  <si>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</si>
  <si>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</si>
  <si>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</si>
  <si>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</si>
  <si>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</si>
  <si>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</si>
  <si>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</si>
  <si>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</si>
  <si>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</si>
  <si>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</si>
  <si>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</si>
  <si>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</si>
  <si>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</si>
  <si>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</si>
  <si>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</si>
  <si>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</si>
  <si>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</si>
  <si>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</si>
  <si>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</si>
  <si>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</si>
  <si>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</si>
  <si>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</si>
  <si>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</si>
  <si>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</si>
  <si>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</si>
  <si>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</si>
  <si>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</si>
  <si>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</si>
  <si>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</si>
  <si>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</si>
  <si>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</si>
  <si>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</si>
  <si>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</si>
  <si>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</si>
  <si>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</si>
  <si>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</si>
  <si>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</si>
  <si>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</si>
  <si>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</si>
  <si>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</si>
  <si>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</si>
  <si>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</si>
  <si>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</si>
  <si>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</si>
  <si>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</si>
  <si>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</si>
  <si>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</si>
  <si>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</si>
  <si>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</si>
  <si>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</si>
  <si>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</si>
  <si>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</si>
  <si>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</si>
  <si>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</si>
  <si>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</si>
  <si>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</si>
  <si>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</si>
  <si>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</si>
  <si>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</si>
  <si>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</si>
  <si>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</si>
  <si>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</si>
  <si>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</si>
  <si>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</si>
  <si>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</si>
  <si>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</si>
  <si>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</si>
  <si>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</si>
  <si>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</si>
  <si>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</si>
  <si>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</si>
  <si>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</si>
  <si>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</si>
  <si>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</si>
  <si>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</si>
  <si>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</si>
  <si>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</si>
  <si>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</si>
  <si>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</si>
  <si>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</si>
  <si>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</si>
  <si>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</si>
  <si>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</si>
  <si>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</si>
  <si>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</si>
  <si>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</si>
  <si>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</si>
  <si>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</si>
  <si>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</si>
  <si>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</si>
  <si>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</si>
  <si>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</si>
  <si>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</si>
  <si>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</si>
  <si>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</si>
  <si>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</si>
  <si>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</si>
  <si>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</si>
  <si>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</si>
  <si>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</si>
  <si>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</si>
  <si>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</si>
  <si>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</si>
  <si>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</si>
  <si>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</si>
  <si>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</si>
  <si>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</si>
  <si>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</si>
  <si>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</si>
  <si>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</si>
  <si>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</si>
  <si>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</si>
  <si>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</si>
  <si>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</si>
  <si>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</si>
  <si>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</si>
  <si>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</si>
  <si>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</si>
  <si>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</si>
  <si>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</si>
  <si>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</si>
  <si>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</si>
  <si>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</si>
  <si>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岩手県岩泉町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</si>
  <si>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</si>
  <si>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</si>
  <si>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</si>
  <si>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</si>
  <si>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</si>
  <si>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</si>
  <si>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</si>
  <si>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</si>
  <si>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</si>
  <si>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</si>
  <si>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</si>
  <si>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</si>
  <si>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</si>
  <si>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</si>
  <si>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</si>
  <si>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</si>
  <si>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</si>
  <si>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</si>
  <si>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</si>
  <si>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</si>
  <si>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</si>
  <si>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</si>
  <si>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</si>
  <si>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</si>
  <si>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</si>
  <si>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</si>
  <si>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</si>
  <si>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</si>
  <si>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</si>
  <si>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</si>
  <si>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</si>
  <si>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</si>
  <si>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</si>
  <si>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</si>
  <si>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</si>
  <si>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後期高齢者医療特別会計</t>
    <phoneticPr fontId="5"/>
  </si>
  <si>
    <t>介護保険特別会計（事業勘定）</t>
    <phoneticPr fontId="5"/>
  </si>
  <si>
    <t>介護保険特別会計（サービス事業勘定）</t>
    <phoneticPr fontId="5"/>
  </si>
  <si>
    <t>簡易水道特別会計</t>
    <phoneticPr fontId="5"/>
  </si>
  <si>
    <t>法非適用企業</t>
    <phoneticPr fontId="5"/>
  </si>
  <si>
    <t>公共下水道事業特別会計</t>
    <phoneticPr fontId="5"/>
  </si>
  <si>
    <t>観光事業特別会計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</si>
  <si>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</si>
  <si>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</si>
  <si>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</si>
  <si>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</si>
  <si>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</si>
  <si>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</si>
  <si>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</si>
  <si>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</si>
  <si>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</si>
  <si>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</si>
  <si>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</si>
  <si>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</si>
  <si>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</si>
  <si>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</si>
  <si>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</si>
  <si>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</si>
  <si>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</si>
  <si>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</si>
  <si>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</si>
  <si>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</si>
  <si>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</si>
  <si>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</si>
  <si>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</si>
  <si>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</si>
  <si>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</si>
  <si>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</si>
  <si>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</si>
  <si>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</si>
  <si>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</si>
  <si>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</si>
  <si>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</si>
  <si>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</si>
  <si>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</si>
  <si>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</si>
  <si>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</si>
  <si>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</si>
  <si>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</si>
  <si>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</si>
  <si>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</si>
  <si>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</si>
  <si>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</si>
  <si>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</si>
  <si>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</si>
  <si>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</si>
  <si>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</si>
  <si>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</si>
  <si>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</si>
  <si>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</si>
  <si>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</si>
  <si>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</si>
  <si>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</si>
  <si>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</si>
  <si>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</si>
  <si>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</si>
  <si>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</si>
  <si>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</si>
  <si>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</si>
  <si>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</si>
  <si>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</si>
  <si>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</si>
  <si>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</si>
  <si>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</si>
  <si>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</si>
  <si>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介護保険特別会計（サービス事業勘定）</t>
    <phoneticPr fontId="5"/>
  </si>
  <si>
    <t>(Ｆ)</t>
    <phoneticPr fontId="5"/>
  </si>
  <si>
    <t>介護保険特別会計（事業勘定）</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</si>
  <si>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</si>
  <si>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</si>
  <si>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</si>
  <si>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</si>
  <si>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</si>
  <si>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</si>
  <si>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</si>
  <si>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</si>
  <si>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</si>
  <si>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</si>
  <si>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</si>
  <si>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</si>
  <si>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</si>
  <si>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</si>
  <si>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</si>
  <si>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</si>
  <si>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</si>
  <si>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</si>
  <si>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</si>
  <si>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</si>
  <si>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</si>
  <si>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</si>
  <si>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</si>
  <si>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</si>
  <si>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</si>
  <si>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</si>
  <si>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</si>
  <si>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</si>
  <si>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</si>
  <si>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</si>
  <si>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</si>
  <si>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</si>
  <si>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</si>
  <si>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</si>
  <si>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</si>
  <si>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</si>
  <si>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</si>
  <si>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</si>
  <si>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</si>
  <si>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</si>
  <si>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</si>
  <si>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</si>
  <si>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</si>
  <si>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</si>
  <si>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</si>
  <si>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</si>
  <si>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</si>
  <si>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</si>
  <si>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</si>
  <si>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</si>
  <si>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</si>
  <si>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</si>
  <si>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</si>
  <si>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</si>
  <si>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</si>
  <si>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</si>
  <si>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</si>
  <si>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</si>
  <si>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</si>
  <si>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</si>
  <si>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</si>
  <si>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</si>
  <si>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</si>
  <si>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</si>
  <si>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</si>
  <si>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</si>
  <si>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</si>
  <si>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</si>
  <si>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</si>
  <si>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</si>
  <si>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</si>
  <si>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</si>
  <si>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</si>
  <si>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</si>
  <si>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</si>
  <si>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</si>
  <si>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</si>
  <si>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</si>
  <si>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</si>
  <si>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</si>
  <si>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</si>
  <si>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</si>
  <si>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</si>
  <si>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</si>
  <si>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</si>
  <si>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</si>
  <si>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</si>
  <si>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</si>
  <si>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25.72</t>
  </si>
  <si>
    <t>▲ 3.27</t>
  </si>
  <si>
    <t>一般会計</t>
  </si>
  <si>
    <t>簡易水道特別会計</t>
  </si>
  <si>
    <t>介護保険特別会計（事業勘定）</t>
  </si>
  <si>
    <t>観光事業特別会計</t>
  </si>
  <si>
    <t>国民健康保険特別会計（事業勘定）</t>
  </si>
  <si>
    <t>公共下水道事業特別会計</t>
  </si>
  <si>
    <t>後期高齢者医療特別会計</t>
  </si>
  <si>
    <t>国民健康保険特別会計（診療施設勘定）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</si>
  <si>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</si>
  <si>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</si>
  <si>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</si>
  <si>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</si>
  <si>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</si>
  <si>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</si>
  <si>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</si>
  <si>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</si>
  <si>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</si>
  <si>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</si>
  <si>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岩泉農業振興公社</t>
    <rPh sb="0" eb="2">
      <t>イワイズミ</t>
    </rPh>
    <rPh sb="2" eb="4">
      <t>ノウギョウ</t>
    </rPh>
    <rPh sb="4" eb="6">
      <t>シンコウ</t>
    </rPh>
    <rPh sb="6" eb="8">
      <t>コウシャ</t>
    </rPh>
    <phoneticPr fontId="2"/>
  </si>
  <si>
    <t>岩泉ホールディングス</t>
    <rPh sb="0" eb="2">
      <t>イワイズミ</t>
    </rPh>
    <phoneticPr fontId="2"/>
  </si>
  <si>
    <t>-</t>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</si>
  <si>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18"/>
  </si>
  <si>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18"/>
  </si>
  <si>
    <t>宮古地区広域行政組合</t>
    <rPh sb="0" eb="2">
      <t>ミヤコ</t>
    </rPh>
    <rPh sb="2" eb="4">
      <t>チク</t>
    </rPh>
    <rPh sb="4" eb="6">
      <t>コウイキ</t>
    </rPh>
    <rPh sb="6" eb="8">
      <t>ギョウセイ</t>
    </rPh>
    <rPh sb="8" eb="10">
      <t>クミアイ</t>
    </rPh>
    <phoneticPr fontId="18"/>
  </si>
  <si>
    <t>岩手県沿岸知的障害児施設組合</t>
    <rPh sb="0" eb="3">
      <t>イワテケン</t>
    </rPh>
    <rPh sb="3" eb="5">
      <t>エンガン</t>
    </rPh>
    <rPh sb="5" eb="7">
      <t>チテキ</t>
    </rPh>
    <rPh sb="7" eb="10">
      <t>ショウガイジ</t>
    </rPh>
    <rPh sb="10" eb="12">
      <t>シセツ</t>
    </rPh>
    <rPh sb="12" eb="14">
      <t>クミアイ</t>
    </rPh>
    <phoneticPr fontId="18"/>
  </si>
  <si>
    <t>岩手県後期高齢者医療広域連合（一般会計）</t>
    <rPh sb="0" eb="3">
      <t>イワテケン</t>
    </rPh>
    <rPh sb="3" eb="5">
      <t>コウキ</t>
    </rPh>
    <rPh sb="5" eb="8">
      <t>コウレイシャ</t>
    </rPh>
    <rPh sb="8" eb="10">
      <t>イリョウ</t>
    </rPh>
    <rPh sb="10" eb="12">
      <t>コウイキ</t>
    </rPh>
    <rPh sb="12" eb="14">
      <t>レンゴウ</t>
    </rPh>
    <phoneticPr fontId="18"/>
  </si>
  <si>
    <t>岩手県後期高齢者医療広域連合（特別会計）</t>
    <rPh sb="0" eb="3">
      <t>イワテケン</t>
    </rPh>
    <rPh sb="3" eb="5">
      <t>コウキ</t>
    </rPh>
    <rPh sb="5" eb="8">
      <t>コウレイシャ</t>
    </rPh>
    <rPh sb="8" eb="10">
      <t>イリョウ</t>
    </rPh>
    <rPh sb="10" eb="12">
      <t>コウイキ</t>
    </rPh>
    <rPh sb="12" eb="14">
      <t>レンゴウ</t>
    </rPh>
    <phoneticPr fontId="18"/>
  </si>
  <si>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</si>
  <si>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</si>
  <si>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</si>
  <si>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12"/>
  </si>
  <si>
    <t>高齢者福祉基金</t>
    <rPh sb="0" eb="3">
      <t>コウレイシャ</t>
    </rPh>
    <rPh sb="3" eb="5">
      <t>フクシ</t>
    </rPh>
    <rPh sb="5" eb="7">
      <t>キキン</t>
    </rPh>
    <phoneticPr fontId="12"/>
  </si>
  <si>
    <t>日本短角種肥育素牛導入資金貸付基金</t>
    <rPh sb="0" eb="2">
      <t>ニホン</t>
    </rPh>
    <rPh sb="2" eb="3">
      <t>タン</t>
    </rPh>
    <rPh sb="3" eb="4">
      <t>ツノ</t>
    </rPh>
    <rPh sb="4" eb="5">
      <t>シュ</t>
    </rPh>
    <rPh sb="5" eb="7">
      <t>ヒイク</t>
    </rPh>
    <rPh sb="7" eb="8">
      <t>モト</t>
    </rPh>
    <rPh sb="8" eb="9">
      <t>ウシ</t>
    </rPh>
    <rPh sb="9" eb="11">
      <t>ドウニュウ</t>
    </rPh>
    <rPh sb="11" eb="13">
      <t>シキン</t>
    </rPh>
    <rPh sb="13" eb="15">
      <t>カシツケ</t>
    </rPh>
    <rPh sb="15" eb="17">
      <t>キキン</t>
    </rPh>
    <phoneticPr fontId="12"/>
  </si>
  <si>
    <t>ふるさとづくり基金</t>
    <rPh sb="7" eb="9">
      <t>キキン</t>
    </rPh>
    <phoneticPr fontId="12"/>
  </si>
  <si>
    <t>復興交付金基金</t>
    <rPh sb="0" eb="2">
      <t>フッコウ</t>
    </rPh>
    <rPh sb="2" eb="5">
      <t>コウフキン</t>
    </rPh>
    <rPh sb="5" eb="7">
      <t>キキン</t>
    </rPh>
    <phoneticPr fontId="1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</si>
  <si>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</si>
  <si>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</si>
  <si>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</si>
  <si>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令和元年度決算においては、充当可能財源等が将来負担額を上回ったため、将来負担比率は発生していない。有形固定資産減価償却率については、類似団体内平均値に対し、２ポイント程度高い傾向が続いている。平成28年台風第10号災以降、既存施設の更新や老朽化対策よりも、災害復旧事業を優先してきたことに起因する。今後、個別施設計画により、施設の維持管理等の適正化に努める。</t>
    <rPh sb="1" eb="3">
      <t>レイワ</t>
    </rPh>
    <rPh sb="3" eb="5">
      <t>ガンネン</t>
    </rPh>
    <rPh sb="5" eb="6">
      <t>ド</t>
    </rPh>
    <rPh sb="6" eb="8">
      <t>ケッサン</t>
    </rPh>
    <rPh sb="14" eb="16">
      <t>ジュウトウ</t>
    </rPh>
    <rPh sb="16" eb="18">
      <t>カノウ</t>
    </rPh>
    <rPh sb="18" eb="20">
      <t>ザイゲン</t>
    </rPh>
    <rPh sb="20" eb="21">
      <t>トウ</t>
    </rPh>
    <rPh sb="22" eb="24">
      <t>ショウライ</t>
    </rPh>
    <rPh sb="24" eb="26">
      <t>フタン</t>
    </rPh>
    <rPh sb="26" eb="27">
      <t>ガク</t>
    </rPh>
    <rPh sb="28" eb="30">
      <t>ウワマワ</t>
    </rPh>
    <rPh sb="35" eb="37">
      <t>ショウライ</t>
    </rPh>
    <rPh sb="37" eb="39">
      <t>フタン</t>
    </rPh>
    <rPh sb="39" eb="41">
      <t>ヒリツ</t>
    </rPh>
    <rPh sb="42" eb="44">
      <t>ハッセイ</t>
    </rPh>
    <rPh sb="50" eb="52">
      <t>ユウケイ</t>
    </rPh>
    <rPh sb="52" eb="54">
      <t>コテイ</t>
    </rPh>
    <rPh sb="54" eb="56">
      <t>シサン</t>
    </rPh>
    <rPh sb="56" eb="58">
      <t>ゲンカ</t>
    </rPh>
    <rPh sb="58" eb="60">
      <t>ショウキャク</t>
    </rPh>
    <rPh sb="60" eb="61">
      <t>リツ</t>
    </rPh>
    <rPh sb="67" eb="69">
      <t>ルイジ</t>
    </rPh>
    <rPh sb="69" eb="71">
      <t>ダンタイ</t>
    </rPh>
    <rPh sb="71" eb="72">
      <t>ナイ</t>
    </rPh>
    <rPh sb="72" eb="75">
      <t>ヘイキンチ</t>
    </rPh>
    <rPh sb="76" eb="77">
      <t>タイ</t>
    </rPh>
    <rPh sb="84" eb="86">
      <t>テイド</t>
    </rPh>
    <rPh sb="86" eb="87">
      <t>タカ</t>
    </rPh>
    <rPh sb="88" eb="90">
      <t>ケイコウ</t>
    </rPh>
    <rPh sb="91" eb="92">
      <t>ツヅ</t>
    </rPh>
    <rPh sb="97" eb="99">
      <t>ヘイセイ</t>
    </rPh>
    <rPh sb="101" eb="102">
      <t>ネン</t>
    </rPh>
    <rPh sb="102" eb="104">
      <t>タイフウ</t>
    </rPh>
    <rPh sb="104" eb="105">
      <t>ダイ</t>
    </rPh>
    <rPh sb="107" eb="108">
      <t>ゴウ</t>
    </rPh>
    <rPh sb="108" eb="109">
      <t>サイ</t>
    </rPh>
    <rPh sb="109" eb="111">
      <t>イコウ</t>
    </rPh>
    <rPh sb="112" eb="114">
      <t>キゾン</t>
    </rPh>
    <rPh sb="114" eb="116">
      <t>シセツ</t>
    </rPh>
    <rPh sb="117" eb="119">
      <t>コウシン</t>
    </rPh>
    <rPh sb="120" eb="123">
      <t>ロウキュウカ</t>
    </rPh>
    <rPh sb="123" eb="125">
      <t>タイサク</t>
    </rPh>
    <rPh sb="129" eb="131">
      <t>サイガイ</t>
    </rPh>
    <rPh sb="131" eb="133">
      <t>フッキュウ</t>
    </rPh>
    <rPh sb="133" eb="135">
      <t>ジギョウ</t>
    </rPh>
    <rPh sb="136" eb="138">
      <t>ユウセン</t>
    </rPh>
    <rPh sb="145" eb="147">
      <t>キイン</t>
    </rPh>
    <rPh sb="150" eb="152">
      <t>コンゴ</t>
    </rPh>
    <rPh sb="153" eb="155">
      <t>コベツ</t>
    </rPh>
    <rPh sb="155" eb="157">
      <t>シセツ</t>
    </rPh>
    <rPh sb="157" eb="159">
      <t>ケイカク</t>
    </rPh>
    <rPh sb="163" eb="165">
      <t>シセツ</t>
    </rPh>
    <rPh sb="166" eb="168">
      <t>イジ</t>
    </rPh>
    <rPh sb="168" eb="171">
      <t>カンリトウ</t>
    </rPh>
    <rPh sb="172" eb="175">
      <t>テキセイカ</t>
    </rPh>
    <rPh sb="176" eb="177">
      <t>ツト</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</si>
  <si>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</si>
  <si>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</si>
  <si>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</si>
  <si>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</si>
  <si>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</si>
  <si>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</si>
  <si>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令和元年度決算においては、充当可能財源等が将来負担額を上回ったため、将来負担比率は発生していない。一方で、実質公債費比率については、類似団体内平均値よりも高く、また、上昇傾向にある。令和元年度決算に関しては、13.0となっており、前年度比2.2ポイント増加している。要因としては、平成28年台風第10号災に係る災害復旧事業の元利償還金が、前年度比で1.3億円増加したことが考えられる。今後も実質公債費比率の上昇が考えられるため、これまで以上に公債費の適正化に取り組んでいく必要がある。</t>
    <rPh sb="50" eb="52">
      <t>イッポウ</t>
    </rPh>
    <rPh sb="54" eb="56">
      <t>ジッシツ</t>
    </rPh>
    <rPh sb="56" eb="59">
      <t>コウサイヒ</t>
    </rPh>
    <rPh sb="59" eb="61">
      <t>ヒリツ</t>
    </rPh>
    <rPh sb="67" eb="69">
      <t>ルイジ</t>
    </rPh>
    <rPh sb="69" eb="71">
      <t>ダンタイ</t>
    </rPh>
    <rPh sb="71" eb="72">
      <t>ナイ</t>
    </rPh>
    <rPh sb="72" eb="74">
      <t>ヘイキン</t>
    </rPh>
    <rPh sb="74" eb="75">
      <t>チ</t>
    </rPh>
    <rPh sb="78" eb="79">
      <t>タカ</t>
    </rPh>
    <rPh sb="84" eb="86">
      <t>ジョウショウ</t>
    </rPh>
    <rPh sb="86" eb="88">
      <t>ケイコウ</t>
    </rPh>
    <rPh sb="92" eb="94">
      <t>レイワ</t>
    </rPh>
    <rPh sb="94" eb="96">
      <t>ガンネン</t>
    </rPh>
    <rPh sb="96" eb="97">
      <t>ド</t>
    </rPh>
    <rPh sb="97" eb="99">
      <t>ケッサン</t>
    </rPh>
    <rPh sb="100" eb="101">
      <t>カン</t>
    </rPh>
    <rPh sb="116" eb="119">
      <t>ゼンネンド</t>
    </rPh>
    <rPh sb="119" eb="120">
      <t>ヒ</t>
    </rPh>
    <rPh sb="127" eb="129">
      <t>ゾウカ</t>
    </rPh>
    <rPh sb="134" eb="136">
      <t>ヨウイン</t>
    </rPh>
    <rPh sb="141" eb="143">
      <t>ヘイセイ</t>
    </rPh>
    <rPh sb="145" eb="146">
      <t>ネン</t>
    </rPh>
    <rPh sb="146" eb="148">
      <t>タイフウ</t>
    </rPh>
    <rPh sb="148" eb="149">
      <t>ダイ</t>
    </rPh>
    <rPh sb="151" eb="152">
      <t>ゴウ</t>
    </rPh>
    <rPh sb="152" eb="153">
      <t>サイ</t>
    </rPh>
    <rPh sb="154" eb="155">
      <t>カカ</t>
    </rPh>
    <rPh sb="156" eb="158">
      <t>サイガイ</t>
    </rPh>
    <rPh sb="158" eb="160">
      <t>フッキュウ</t>
    </rPh>
    <rPh sb="160" eb="162">
      <t>ジギョウ</t>
    </rPh>
    <rPh sb="163" eb="165">
      <t>ガンリ</t>
    </rPh>
    <rPh sb="165" eb="168">
      <t>ショウカンキン</t>
    </rPh>
    <rPh sb="170" eb="173">
      <t>ゼンネンド</t>
    </rPh>
    <rPh sb="173" eb="174">
      <t>ヒ</t>
    </rPh>
    <rPh sb="178" eb="180">
      <t>オクエン</t>
    </rPh>
    <rPh sb="180" eb="182">
      <t>ゾウカ</t>
    </rPh>
    <rPh sb="187" eb="188">
      <t>カンガ</t>
    </rPh>
    <rPh sb="193" eb="195">
      <t>コンゴ</t>
    </rPh>
    <rPh sb="196" eb="198">
      <t>ジッシツ</t>
    </rPh>
    <rPh sb="198" eb="201">
      <t>コウサイヒ</t>
    </rPh>
    <rPh sb="201" eb="203">
      <t>ヒリツ</t>
    </rPh>
    <rPh sb="204" eb="206">
      <t>ジョウショウ</t>
    </rPh>
    <rPh sb="207" eb="208">
      <t>カンガ</t>
    </rPh>
    <rPh sb="219" eb="221">
      <t>イジョウ</t>
    </rPh>
    <rPh sb="222" eb="225">
      <t>コウサイヒ</t>
    </rPh>
    <rPh sb="226" eb="229">
      <t>テキセイカ</t>
    </rPh>
    <rPh sb="230" eb="231">
      <t>ト</t>
    </rPh>
    <rPh sb="232" eb="233">
      <t>ク</t>
    </rPh>
    <rPh sb="237" eb="239">
      <t>ヒツヨウ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</si>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</sst>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162193</c:v>
                </c:pt>
                <c:pt idx="1">
                  <c:v>168868</c:v>
                </c:pt>
                <c:pt idx="2">
                  <c:v>202870</c:v>
                </c:pt>
                <c:pt idx="3">
                  <c:v>167497</c:v>
                </c:pt>
                <c:pt idx="4">
                  <c:v>190274</c:v>
                </c:pt>
              </c:numCache>
            </c:numRef>
          </c:val>
          <c:smooth val="0"/>
          <c:extLst xmlns:c16r2="http://schemas.microsoft.com/office/drawing/2015/06/chart">
            <c:ext xmlns:c16="http://schemas.microsoft.com/office/drawing/2014/chart" uri="{C3380CC4-5D6E-409C-BE32-E72D297353CC}">
              <c16:uniqueId val="{00000000-1179-4775-86C7-532B8A86F5F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465689</c:v>
                </c:pt>
                <c:pt idx="1">
                  <c:v>343708</c:v>
                </c:pt>
                <c:pt idx="2">
                  <c:v>607696</c:v>
                </c:pt>
                <c:pt idx="3">
                  <c:v>292302</c:v>
                </c:pt>
                <c:pt idx="4">
                  <c:v>220473</c:v>
                </c:pt>
              </c:numCache>
            </c:numRef>
          </c:val>
          <c:smooth val="0"/>
          <c:extLst xmlns:c16r2="http://schemas.microsoft.com/office/drawing/2015/06/chart">
            <c:ext xmlns:c16="http://schemas.microsoft.com/office/drawing/2014/chart" uri="{C3380CC4-5D6E-409C-BE32-E72D297353CC}">
              <c16:uniqueId val="{00000001-1179-4775-86C7-532B8A86F5FE}"/>
            </c:ext>
          </c:extLst>
        </c:ser>
        <c:dLbls>
          <c:showLegendKey val="0"/>
          <c:showVal val="0"/>
          <c:showCatName val="0"/>
          <c:showSerName val="0"/>
          <c:showPercent val="0"/>
          <c:showBubbleSize val="0"/>
        </c:dLbls>
        <c:marker val="1"/>
        <c:smooth val="0"/>
        <c:axId val="417723304"/>
        <c:axId val="417723696"/>
      </c:lineChart>
      <c:catAx>
        <c:axId val="4177233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7723696"/>
        <c:crosses val="autoZero"/>
        <c:auto val="1"/>
        <c:lblAlgn val="ctr"/>
        <c:lblOffset val="100"/>
        <c:tickLblSkip val="1"/>
        <c:tickMarkSkip val="1"/>
        <c:noMultiLvlLbl val="0"/>
      </c:catAx>
      <c:valAx>
        <c:axId val="417723696"/>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77233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17.36</c:v>
                </c:pt>
                <c:pt idx="1">
                  <c:v>13.44</c:v>
                </c:pt>
                <c:pt idx="2">
                  <c:v>8.2100000000000009</c:v>
                </c:pt>
                <c:pt idx="3">
                  <c:v>28.08</c:v>
                </c:pt>
                <c:pt idx="4">
                  <c:v>14.05</c:v>
                </c:pt>
              </c:numCache>
            </c:numRef>
          </c:val>
          <c:extLst xmlns:c16r2="http://schemas.microsoft.com/office/drawing/2015/06/chart">
            <c:ext xmlns:c16="http://schemas.microsoft.com/office/drawing/2014/chart" uri="{C3380CC4-5D6E-409C-BE32-E72D297353CC}">
              <c16:uniqueId val="{00000000-A838-4A58-B035-8438E7D38DD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35.81</c:v>
                </c:pt>
                <c:pt idx="1">
                  <c:v>15.15</c:v>
                </c:pt>
                <c:pt idx="2">
                  <c:v>21.18</c:v>
                </c:pt>
                <c:pt idx="3">
                  <c:v>23.16</c:v>
                </c:pt>
                <c:pt idx="4">
                  <c:v>33.71</c:v>
                </c:pt>
              </c:numCache>
            </c:numRef>
          </c:val>
          <c:extLst xmlns:c16r2="http://schemas.microsoft.com/office/drawing/2015/06/chart">
            <c:ext xmlns:c16="http://schemas.microsoft.com/office/drawing/2014/chart" uri="{C3380CC4-5D6E-409C-BE32-E72D297353CC}">
              <c16:uniqueId val="{00000001-A838-4A58-B035-8438E7D38DDA}"/>
            </c:ext>
          </c:extLst>
        </c:ser>
        <c:dLbls>
          <c:showLegendKey val="0"/>
          <c:showVal val="0"/>
          <c:showCatName val="0"/>
          <c:showSerName val="0"/>
          <c:showPercent val="0"/>
          <c:showBubbleSize val="0"/>
        </c:dLbls>
        <c:gapWidth val="250"/>
        <c:overlap val="100"/>
        <c:axId val="417725656"/>
        <c:axId val="4177291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3.78</c:v>
                </c:pt>
                <c:pt idx="1">
                  <c:v>-25.72</c:v>
                </c:pt>
                <c:pt idx="2">
                  <c:v>1.3</c:v>
                </c:pt>
                <c:pt idx="3">
                  <c:v>28.39</c:v>
                </c:pt>
                <c:pt idx="4">
                  <c:v>-3.27</c:v>
                </c:pt>
              </c:numCache>
            </c:numRef>
          </c:val>
          <c:smooth val="0"/>
          <c:extLst xmlns:c16r2="http://schemas.microsoft.com/office/drawing/2015/06/chart">
            <c:ext xmlns:c16="http://schemas.microsoft.com/office/drawing/2014/chart" uri="{C3380CC4-5D6E-409C-BE32-E72D297353CC}">
              <c16:uniqueId val="{00000002-A838-4A58-B035-8438E7D38DDA}"/>
            </c:ext>
          </c:extLst>
        </c:ser>
        <c:dLbls>
          <c:showLegendKey val="0"/>
          <c:showVal val="0"/>
          <c:showCatName val="0"/>
          <c:showSerName val="0"/>
          <c:showPercent val="0"/>
          <c:showBubbleSize val="0"/>
        </c:dLbls>
        <c:marker val="1"/>
        <c:smooth val="0"/>
        <c:axId val="417725656"/>
        <c:axId val="417729184"/>
      </c:lineChart>
      <c:catAx>
        <c:axId val="417725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7729184"/>
        <c:crosses val="autoZero"/>
        <c:auto val="1"/>
        <c:lblAlgn val="ctr"/>
        <c:lblOffset val="100"/>
        <c:tickLblSkip val="1"/>
        <c:tickMarkSkip val="1"/>
        <c:noMultiLvlLbl val="0"/>
      </c:catAx>
      <c:valAx>
        <c:axId val="417729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725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0.02</c:v>
                </c:pt>
                <c:pt idx="4">
                  <c:v>#N/A</c:v>
                </c:pt>
                <c:pt idx="5">
                  <c:v>0.01</c:v>
                </c:pt>
                <c:pt idx="6">
                  <c:v>#N/A</c:v>
                </c:pt>
                <c:pt idx="7">
                  <c:v>0</c:v>
                </c:pt>
                <c:pt idx="8">
                  <c:v>#N/A</c:v>
                </c:pt>
                <c:pt idx="9">
                  <c:v>0.02</c:v>
                </c:pt>
              </c:numCache>
            </c:numRef>
          </c:val>
          <c:extLst xmlns:c16r2="http://schemas.microsoft.com/office/drawing/2015/06/chart">
            <c:ext xmlns:c16="http://schemas.microsoft.com/office/drawing/2014/chart" uri="{C3380CC4-5D6E-409C-BE32-E72D297353CC}">
              <c16:uniqueId val="{00000000-D87D-4425-866B-A661E78263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87D-4425-866B-A661E782638F}"/>
            </c:ext>
          </c:extLst>
        </c:ser>
        <c:ser>
          <c:idx val="2"/>
          <c:order val="2"/>
          <c:tx>
            <c:strRef>
              <c:f>データシート!$A$29</c:f>
              <c:strCache>
                <c:ptCount val="1"/>
                <c:pt idx="0">
                  <c:v>国民健康保険特別会計（診療施設勘定）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7.0000000000000007E-2</c:v>
                </c:pt>
                <c:pt idx="2">
                  <c:v>#N/A</c:v>
                </c:pt>
                <c:pt idx="3">
                  <c:v>0.09</c:v>
                </c:pt>
                <c:pt idx="4">
                  <c:v>#N/A</c:v>
                </c:pt>
                <c:pt idx="5">
                  <c:v>0.02</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2-D87D-4425-866B-A661E782638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0.02</c:v>
                </c:pt>
                <c:pt idx="8">
                  <c:v>#N/A</c:v>
                </c:pt>
                <c:pt idx="9">
                  <c:v>0.06</c:v>
                </c:pt>
              </c:numCache>
            </c:numRef>
          </c:val>
          <c:extLst xmlns:c16r2="http://schemas.microsoft.com/office/drawing/2015/06/chart">
            <c:ext xmlns:c16="http://schemas.microsoft.com/office/drawing/2014/chart" uri="{C3380CC4-5D6E-409C-BE32-E72D297353CC}">
              <c16:uniqueId val="{00000003-D87D-4425-866B-A661E782638F}"/>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0.14000000000000001</c:v>
                </c:pt>
                <c:pt idx="2">
                  <c:v>#N/A</c:v>
                </c:pt>
                <c:pt idx="3">
                  <c:v>0.04</c:v>
                </c:pt>
                <c:pt idx="4">
                  <c:v>#N/A</c:v>
                </c:pt>
                <c:pt idx="5">
                  <c:v>0.16</c:v>
                </c:pt>
                <c:pt idx="6">
                  <c:v>#N/A</c:v>
                </c:pt>
                <c:pt idx="7">
                  <c:v>0.17</c:v>
                </c:pt>
                <c:pt idx="8">
                  <c:v>#N/A</c:v>
                </c:pt>
                <c:pt idx="9">
                  <c:v>0.15</c:v>
                </c:pt>
              </c:numCache>
            </c:numRef>
          </c:val>
          <c:extLst xmlns:c16r2="http://schemas.microsoft.com/office/drawing/2015/06/chart">
            <c:ext xmlns:c16="http://schemas.microsoft.com/office/drawing/2014/chart" uri="{C3380CC4-5D6E-409C-BE32-E72D297353CC}">
              <c16:uniqueId val="{00000004-D87D-4425-866B-A661E782638F}"/>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0.06</c:v>
                </c:pt>
                <c:pt idx="2">
                  <c:v>#N/A</c:v>
                </c:pt>
                <c:pt idx="3">
                  <c:v>0.64</c:v>
                </c:pt>
                <c:pt idx="4">
                  <c:v>#N/A</c:v>
                </c:pt>
                <c:pt idx="5">
                  <c:v>0.37</c:v>
                </c:pt>
                <c:pt idx="6">
                  <c:v>#N/A</c:v>
                </c:pt>
                <c:pt idx="7">
                  <c:v>0.01</c:v>
                </c:pt>
                <c:pt idx="8">
                  <c:v>#N/A</c:v>
                </c:pt>
                <c:pt idx="9">
                  <c:v>0.24</c:v>
                </c:pt>
              </c:numCache>
            </c:numRef>
          </c:val>
          <c:extLst xmlns:c16r2="http://schemas.microsoft.com/office/drawing/2015/06/chart">
            <c:ext xmlns:c16="http://schemas.microsoft.com/office/drawing/2014/chart" uri="{C3380CC4-5D6E-409C-BE32-E72D297353CC}">
              <c16:uniqueId val="{00000005-D87D-4425-866B-A661E782638F}"/>
            </c:ext>
          </c:extLst>
        </c:ser>
        <c:ser>
          <c:idx val="6"/>
          <c:order val="6"/>
          <c:tx>
            <c:strRef>
              <c:f>データシート!$A$33</c:f>
              <c:strCache>
                <c:ptCount val="1"/>
                <c:pt idx="0">
                  <c:v>観光事業特別会計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0.14000000000000001</c:v>
                </c:pt>
                <c:pt idx="2">
                  <c:v>#N/A</c:v>
                </c:pt>
                <c:pt idx="3">
                  <c:v>0.26</c:v>
                </c:pt>
                <c:pt idx="4">
                  <c:v>#N/A</c:v>
                </c:pt>
                <c:pt idx="5">
                  <c:v>0.19</c:v>
                </c:pt>
                <c:pt idx="6">
                  <c:v>#N/A</c:v>
                </c:pt>
                <c:pt idx="7">
                  <c:v>0.2</c:v>
                </c:pt>
                <c:pt idx="8">
                  <c:v>#N/A</c:v>
                </c:pt>
                <c:pt idx="9">
                  <c:v>0.27</c:v>
                </c:pt>
              </c:numCache>
            </c:numRef>
          </c:val>
          <c:extLst xmlns:c16r2="http://schemas.microsoft.com/office/drawing/2015/06/chart">
            <c:ext xmlns:c16="http://schemas.microsoft.com/office/drawing/2014/chart" uri="{C3380CC4-5D6E-409C-BE32-E72D297353CC}">
              <c16:uniqueId val="{00000006-D87D-4425-866B-A661E782638F}"/>
            </c:ext>
          </c:extLst>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0.35</c:v>
                </c:pt>
                <c:pt idx="2">
                  <c:v>#N/A</c:v>
                </c:pt>
                <c:pt idx="3">
                  <c:v>0.56999999999999995</c:v>
                </c:pt>
                <c:pt idx="4">
                  <c:v>#N/A</c:v>
                </c:pt>
                <c:pt idx="5">
                  <c:v>0.62</c:v>
                </c:pt>
                <c:pt idx="6">
                  <c:v>#N/A</c:v>
                </c:pt>
                <c:pt idx="7">
                  <c:v>0.55000000000000004</c:v>
                </c:pt>
                <c:pt idx="8">
                  <c:v>#N/A</c:v>
                </c:pt>
                <c:pt idx="9">
                  <c:v>0.32</c:v>
                </c:pt>
              </c:numCache>
            </c:numRef>
          </c:val>
          <c:extLst xmlns:c16r2="http://schemas.microsoft.com/office/drawing/2015/06/chart">
            <c:ext xmlns:c16="http://schemas.microsoft.com/office/drawing/2014/chart" uri="{C3380CC4-5D6E-409C-BE32-E72D297353CC}">
              <c16:uniqueId val="{00000007-D87D-4425-866B-A661E782638F}"/>
            </c:ext>
          </c:extLst>
        </c:ser>
        <c:ser>
          <c:idx val="8"/>
          <c:order val="8"/>
          <c:tx>
            <c:strRef>
              <c:f>データシート!$A$35</c:f>
              <c:strCache>
                <c:ptCount val="1"/>
                <c:pt idx="0">
                  <c:v>簡易水道特別会計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c:v>
                </c:pt>
                <c:pt idx="2">
                  <c:v>#N/A</c:v>
                </c:pt>
                <c:pt idx="3">
                  <c:v>0.66</c:v>
                </c:pt>
                <c:pt idx="4">
                  <c:v>#N/A</c:v>
                </c:pt>
                <c:pt idx="5">
                  <c:v>0.74</c:v>
                </c:pt>
                <c:pt idx="6">
                  <c:v>#N/A</c:v>
                </c:pt>
                <c:pt idx="7">
                  <c:v>0.27</c:v>
                </c:pt>
                <c:pt idx="8">
                  <c:v>#N/A</c:v>
                </c:pt>
                <c:pt idx="9">
                  <c:v>1.1399999999999999</c:v>
                </c:pt>
              </c:numCache>
            </c:numRef>
          </c:val>
          <c:extLst xmlns:c16r2="http://schemas.microsoft.com/office/drawing/2015/06/chart">
            <c:ext xmlns:c16="http://schemas.microsoft.com/office/drawing/2014/chart" uri="{C3380CC4-5D6E-409C-BE32-E72D297353CC}">
              <c16:uniqueId val="{00000008-D87D-4425-866B-A661E782638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17.350000000000001</c:v>
                </c:pt>
                <c:pt idx="2">
                  <c:v>#N/A</c:v>
                </c:pt>
                <c:pt idx="3">
                  <c:v>13.43</c:v>
                </c:pt>
                <c:pt idx="4">
                  <c:v>#N/A</c:v>
                </c:pt>
                <c:pt idx="5">
                  <c:v>8.24</c:v>
                </c:pt>
                <c:pt idx="6">
                  <c:v>#N/A</c:v>
                </c:pt>
                <c:pt idx="7">
                  <c:v>28.08</c:v>
                </c:pt>
                <c:pt idx="8">
                  <c:v>#N/A</c:v>
                </c:pt>
                <c:pt idx="9">
                  <c:v>14.04</c:v>
                </c:pt>
              </c:numCache>
            </c:numRef>
          </c:val>
          <c:extLst xmlns:c16r2="http://schemas.microsoft.com/office/drawing/2015/06/chart">
            <c:ext xmlns:c16="http://schemas.microsoft.com/office/drawing/2014/chart" uri="{C3380CC4-5D6E-409C-BE32-E72D297353CC}">
              <c16:uniqueId val="{00000009-D87D-4425-866B-A661E782638F}"/>
            </c:ext>
          </c:extLst>
        </c:ser>
        <c:dLbls>
          <c:showLegendKey val="0"/>
          <c:showVal val="0"/>
          <c:showCatName val="0"/>
          <c:showSerName val="0"/>
          <c:showPercent val="0"/>
          <c:showBubbleSize val="0"/>
        </c:dLbls>
        <c:gapWidth val="150"/>
        <c:overlap val="100"/>
        <c:axId val="417726440"/>
        <c:axId val="417721736"/>
      </c:barChart>
      <c:catAx>
        <c:axId val="417726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7721736"/>
        <c:crosses val="autoZero"/>
        <c:auto val="1"/>
        <c:lblAlgn val="ctr"/>
        <c:lblOffset val="100"/>
        <c:tickLblSkip val="1"/>
        <c:tickMarkSkip val="1"/>
        <c:noMultiLvlLbl val="0"/>
      </c:catAx>
      <c:valAx>
        <c:axId val="417721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7264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1109</c:v>
                </c:pt>
                <c:pt idx="5">
                  <c:v>1085</c:v>
                </c:pt>
                <c:pt idx="8">
                  <c:v>1235</c:v>
                </c:pt>
                <c:pt idx="11">
                  <c:v>1473</c:v>
                </c:pt>
                <c:pt idx="14">
                  <c:v>1437</c:v>
                </c:pt>
              </c:numCache>
            </c:numRef>
          </c:val>
          <c:extLst xmlns:c16r2="http://schemas.microsoft.com/office/drawing/2015/06/chart">
            <c:ext xmlns:c16="http://schemas.microsoft.com/office/drawing/2014/chart" uri="{C3380CC4-5D6E-409C-BE32-E72D297353CC}">
              <c16:uniqueId val="{00000000-5273-4D54-88C1-AFE5564DDA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273-4D54-88C1-AFE5564DDA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31</c:v>
                </c:pt>
                <c:pt idx="3">
                  <c:v>26</c:v>
                </c:pt>
                <c:pt idx="6">
                  <c:v>178</c:v>
                </c:pt>
                <c:pt idx="9">
                  <c:v>35</c:v>
                </c:pt>
                <c:pt idx="12">
                  <c:v>33</c:v>
                </c:pt>
              </c:numCache>
            </c:numRef>
          </c:val>
          <c:extLst xmlns:c16r2="http://schemas.microsoft.com/office/drawing/2015/06/chart">
            <c:ext xmlns:c16="http://schemas.microsoft.com/office/drawing/2014/chart" uri="{C3380CC4-5D6E-409C-BE32-E72D297353CC}">
              <c16:uniqueId val="{00000002-5273-4D54-88C1-AFE5564DDA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3</c:v>
                </c:pt>
                <c:pt idx="3">
                  <c:v>3</c:v>
                </c:pt>
                <c:pt idx="6">
                  <c:v>3</c:v>
                </c:pt>
                <c:pt idx="9">
                  <c:v>3</c:v>
                </c:pt>
                <c:pt idx="12">
                  <c:v>3</c:v>
                </c:pt>
              </c:numCache>
            </c:numRef>
          </c:val>
          <c:extLst xmlns:c16r2="http://schemas.microsoft.com/office/drawing/2015/06/chart">
            <c:ext xmlns:c16="http://schemas.microsoft.com/office/drawing/2014/chart" uri="{C3380CC4-5D6E-409C-BE32-E72D297353CC}">
              <c16:uniqueId val="{00000003-5273-4D54-88C1-AFE5564DDA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187</c:v>
                </c:pt>
                <c:pt idx="3">
                  <c:v>211</c:v>
                </c:pt>
                <c:pt idx="6">
                  <c:v>195</c:v>
                </c:pt>
                <c:pt idx="9">
                  <c:v>205</c:v>
                </c:pt>
                <c:pt idx="12">
                  <c:v>217</c:v>
                </c:pt>
              </c:numCache>
            </c:numRef>
          </c:val>
          <c:extLst xmlns:c16r2="http://schemas.microsoft.com/office/drawing/2015/06/chart">
            <c:ext xmlns:c16="http://schemas.microsoft.com/office/drawing/2014/chart" uri="{C3380CC4-5D6E-409C-BE32-E72D297353CC}">
              <c16:uniqueId val="{00000004-5273-4D54-88C1-AFE5564DDA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273-4D54-88C1-AFE5564DDA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273-4D54-88C1-AFE5564DDA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1177</c:v>
                </c:pt>
                <c:pt idx="3">
                  <c:v>1190</c:v>
                </c:pt>
                <c:pt idx="6">
                  <c:v>1406</c:v>
                </c:pt>
                <c:pt idx="9">
                  <c:v>1766</c:v>
                </c:pt>
                <c:pt idx="12">
                  <c:v>1818</c:v>
                </c:pt>
              </c:numCache>
            </c:numRef>
          </c:val>
          <c:extLst xmlns:c16r2="http://schemas.microsoft.com/office/drawing/2015/06/chart">
            <c:ext xmlns:c16="http://schemas.microsoft.com/office/drawing/2014/chart" uri="{C3380CC4-5D6E-409C-BE32-E72D297353CC}">
              <c16:uniqueId val="{00000007-5273-4D54-88C1-AFE5564DDAD1}"/>
            </c:ext>
          </c:extLst>
        </c:ser>
        <c:dLbls>
          <c:showLegendKey val="0"/>
          <c:showVal val="0"/>
          <c:showCatName val="0"/>
          <c:showSerName val="0"/>
          <c:showPercent val="0"/>
          <c:showBubbleSize val="0"/>
        </c:dLbls>
        <c:gapWidth val="100"/>
        <c:overlap val="100"/>
        <c:axId val="417727224"/>
        <c:axId val="4177221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289</c:v>
                </c:pt>
                <c:pt idx="2">
                  <c:v>#N/A</c:v>
                </c:pt>
                <c:pt idx="3">
                  <c:v>#N/A</c:v>
                </c:pt>
                <c:pt idx="4">
                  <c:v>345</c:v>
                </c:pt>
                <c:pt idx="5">
                  <c:v>#N/A</c:v>
                </c:pt>
                <c:pt idx="6">
                  <c:v>#N/A</c:v>
                </c:pt>
                <c:pt idx="7">
                  <c:v>547</c:v>
                </c:pt>
                <c:pt idx="8">
                  <c:v>#N/A</c:v>
                </c:pt>
                <c:pt idx="9">
                  <c:v>#N/A</c:v>
                </c:pt>
                <c:pt idx="10">
                  <c:v>536</c:v>
                </c:pt>
                <c:pt idx="11">
                  <c:v>#N/A</c:v>
                </c:pt>
                <c:pt idx="12">
                  <c:v>#N/A</c:v>
                </c:pt>
                <c:pt idx="13">
                  <c:v>634</c:v>
                </c:pt>
                <c:pt idx="14">
                  <c:v>#N/A</c:v>
                </c:pt>
              </c:numCache>
            </c:numRef>
          </c:val>
          <c:smooth val="0"/>
          <c:extLst xmlns:c16r2="http://schemas.microsoft.com/office/drawing/2015/06/chart">
            <c:ext xmlns:c16="http://schemas.microsoft.com/office/drawing/2014/chart" uri="{C3380CC4-5D6E-409C-BE32-E72D297353CC}">
              <c16:uniqueId val="{00000008-5273-4D54-88C1-AFE5564DDAD1}"/>
            </c:ext>
          </c:extLst>
        </c:ser>
        <c:dLbls>
          <c:showLegendKey val="0"/>
          <c:showVal val="0"/>
          <c:showCatName val="0"/>
          <c:showSerName val="0"/>
          <c:showPercent val="0"/>
          <c:showBubbleSize val="0"/>
        </c:dLbls>
        <c:marker val="1"/>
        <c:smooth val="0"/>
        <c:axId val="417727224"/>
        <c:axId val="417722128"/>
      </c:lineChart>
      <c:catAx>
        <c:axId val="417727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7722128"/>
        <c:crosses val="autoZero"/>
        <c:auto val="1"/>
        <c:lblAlgn val="ctr"/>
        <c:lblOffset val="100"/>
        <c:tickLblSkip val="1"/>
        <c:tickMarkSkip val="1"/>
        <c:noMultiLvlLbl val="0"/>
      </c:catAx>
      <c:valAx>
        <c:axId val="417722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7727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11113</c:v>
                </c:pt>
                <c:pt idx="5">
                  <c:v>11540</c:v>
                </c:pt>
                <c:pt idx="8">
                  <c:v>12740</c:v>
                </c:pt>
                <c:pt idx="11">
                  <c:v>12726</c:v>
                </c:pt>
                <c:pt idx="14">
                  <c:v>12669</c:v>
                </c:pt>
              </c:numCache>
            </c:numRef>
          </c:val>
          <c:extLst xmlns:c16r2="http://schemas.microsoft.com/office/drawing/2015/06/chart">
            <c:ext xmlns:c16="http://schemas.microsoft.com/office/drawing/2014/chart" uri="{C3380CC4-5D6E-409C-BE32-E72D297353CC}">
              <c16:uniqueId val="{00000000-64F0-4781-B41D-40A1D73962E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80</c:v>
                </c:pt>
                <c:pt idx="5">
                  <c:v>69</c:v>
                </c:pt>
                <c:pt idx="8">
                  <c:v>59</c:v>
                </c:pt>
                <c:pt idx="11">
                  <c:v>54</c:v>
                </c:pt>
                <c:pt idx="14">
                  <c:v>48</c:v>
                </c:pt>
              </c:numCache>
            </c:numRef>
          </c:val>
          <c:extLst xmlns:c16r2="http://schemas.microsoft.com/office/drawing/2015/06/chart">
            <c:ext xmlns:c16="http://schemas.microsoft.com/office/drawing/2014/chart" uri="{C3380CC4-5D6E-409C-BE32-E72D297353CC}">
              <c16:uniqueId val="{00000001-64F0-4781-B41D-40A1D73962E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6954</c:v>
                </c:pt>
                <c:pt idx="5">
                  <c:v>5696</c:v>
                </c:pt>
                <c:pt idx="8">
                  <c:v>5410</c:v>
                </c:pt>
                <c:pt idx="11">
                  <c:v>5371</c:v>
                </c:pt>
                <c:pt idx="14">
                  <c:v>6016</c:v>
                </c:pt>
              </c:numCache>
            </c:numRef>
          </c:val>
          <c:extLst xmlns:c16r2="http://schemas.microsoft.com/office/drawing/2015/06/chart">
            <c:ext xmlns:c16="http://schemas.microsoft.com/office/drawing/2014/chart" uri="{C3380CC4-5D6E-409C-BE32-E72D297353CC}">
              <c16:uniqueId val="{00000002-64F0-4781-B41D-40A1D73962E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4F0-4781-B41D-40A1D73962E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4F0-4781-B41D-40A1D73962E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6</c:v>
                </c:pt>
                <c:pt idx="3">
                  <c:v>3</c:v>
                </c:pt>
                <c:pt idx="6">
                  <c:v>1</c:v>
                </c:pt>
                <c:pt idx="9">
                  <c:v>0</c:v>
                </c:pt>
                <c:pt idx="12">
                  <c:v>0</c:v>
                </c:pt>
              </c:numCache>
            </c:numRef>
          </c:val>
          <c:extLst xmlns:c16r2="http://schemas.microsoft.com/office/drawing/2015/06/chart">
            <c:ext xmlns:c16="http://schemas.microsoft.com/office/drawing/2014/chart" uri="{C3380CC4-5D6E-409C-BE32-E72D297353CC}">
              <c16:uniqueId val="{00000005-64F0-4781-B41D-40A1D73962E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1083</c:v>
                </c:pt>
                <c:pt idx="3">
                  <c:v>1019</c:v>
                </c:pt>
                <c:pt idx="6">
                  <c:v>982</c:v>
                </c:pt>
                <c:pt idx="9">
                  <c:v>909</c:v>
                </c:pt>
                <c:pt idx="12">
                  <c:v>934</c:v>
                </c:pt>
              </c:numCache>
            </c:numRef>
          </c:val>
          <c:extLst xmlns:c16r2="http://schemas.microsoft.com/office/drawing/2015/06/chart">
            <c:ext xmlns:c16="http://schemas.microsoft.com/office/drawing/2014/chart" uri="{C3380CC4-5D6E-409C-BE32-E72D297353CC}">
              <c16:uniqueId val="{00000006-64F0-4781-B41D-40A1D73962E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21</c:v>
                </c:pt>
                <c:pt idx="3">
                  <c:v>19</c:v>
                </c:pt>
                <c:pt idx="6">
                  <c:v>17</c:v>
                </c:pt>
                <c:pt idx="9">
                  <c:v>14</c:v>
                </c:pt>
                <c:pt idx="12">
                  <c:v>12</c:v>
                </c:pt>
              </c:numCache>
            </c:numRef>
          </c:val>
          <c:extLst xmlns:c16r2="http://schemas.microsoft.com/office/drawing/2015/06/chart">
            <c:ext xmlns:c16="http://schemas.microsoft.com/office/drawing/2014/chart" uri="{C3380CC4-5D6E-409C-BE32-E72D297353CC}">
              <c16:uniqueId val="{00000007-64F0-4781-B41D-40A1D73962E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1892</c:v>
                </c:pt>
                <c:pt idx="3">
                  <c:v>1784</c:v>
                </c:pt>
                <c:pt idx="6">
                  <c:v>1592</c:v>
                </c:pt>
                <c:pt idx="9">
                  <c:v>1465</c:v>
                </c:pt>
                <c:pt idx="12">
                  <c:v>1449</c:v>
                </c:pt>
              </c:numCache>
            </c:numRef>
          </c:val>
          <c:extLst xmlns:c16r2="http://schemas.microsoft.com/office/drawing/2015/06/chart">
            <c:ext xmlns:c16="http://schemas.microsoft.com/office/drawing/2014/chart" uri="{C3380CC4-5D6E-409C-BE32-E72D297353CC}">
              <c16:uniqueId val="{00000008-64F0-4781-B41D-40A1D73962E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185</c:v>
                </c:pt>
                <c:pt idx="3">
                  <c:v>167</c:v>
                </c:pt>
                <c:pt idx="6">
                  <c:v>310</c:v>
                </c:pt>
                <c:pt idx="9">
                  <c:v>285</c:v>
                </c:pt>
                <c:pt idx="12">
                  <c:v>261</c:v>
                </c:pt>
              </c:numCache>
            </c:numRef>
          </c:val>
          <c:extLst xmlns:c16r2="http://schemas.microsoft.com/office/drawing/2015/06/chart">
            <c:ext xmlns:c16="http://schemas.microsoft.com/office/drawing/2014/chart" uri="{C3380CC4-5D6E-409C-BE32-E72D297353CC}">
              <c16:uniqueId val="{00000009-64F0-4781-B41D-40A1D73962E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13422</c:v>
                </c:pt>
                <c:pt idx="3">
                  <c:v>14156</c:v>
                </c:pt>
                <c:pt idx="6">
                  <c:v>16193</c:v>
                </c:pt>
                <c:pt idx="9">
                  <c:v>15678</c:v>
                </c:pt>
                <c:pt idx="12">
                  <c:v>15259</c:v>
                </c:pt>
              </c:numCache>
            </c:numRef>
          </c:val>
          <c:extLst xmlns:c16r2="http://schemas.microsoft.com/office/drawing/2015/06/chart">
            <c:ext xmlns:c16="http://schemas.microsoft.com/office/drawing/2014/chart" uri="{C3380CC4-5D6E-409C-BE32-E72D297353CC}">
              <c16:uniqueId val="{0000000A-64F0-4781-B41D-40A1D73962E9}"/>
            </c:ext>
          </c:extLst>
        </c:ser>
        <c:dLbls>
          <c:showLegendKey val="0"/>
          <c:showVal val="0"/>
          <c:showCatName val="0"/>
          <c:showSerName val="0"/>
          <c:showPercent val="0"/>
          <c:showBubbleSize val="0"/>
        </c:dLbls>
        <c:gapWidth val="100"/>
        <c:overlap val="100"/>
        <c:axId val="424289624"/>
        <c:axId val="4242853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886</c:v>
                </c:pt>
                <c:pt idx="8">
                  <c:v>#N/A</c:v>
                </c:pt>
                <c:pt idx="9">
                  <c:v>#N/A</c:v>
                </c:pt>
                <c:pt idx="10">
                  <c:v>201</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4F0-4781-B41D-40A1D73962E9}"/>
            </c:ext>
          </c:extLst>
        </c:ser>
        <c:dLbls>
          <c:showLegendKey val="0"/>
          <c:showVal val="0"/>
          <c:showCatName val="0"/>
          <c:showSerName val="0"/>
          <c:showPercent val="0"/>
          <c:showBubbleSize val="0"/>
        </c:dLbls>
        <c:marker val="1"/>
        <c:smooth val="0"/>
        <c:axId val="424289624"/>
        <c:axId val="424285312"/>
      </c:lineChart>
      <c:catAx>
        <c:axId val="424289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4285312"/>
        <c:crosses val="autoZero"/>
        <c:auto val="1"/>
        <c:lblAlgn val="ctr"/>
        <c:lblOffset val="100"/>
        <c:tickLblSkip val="1"/>
        <c:tickMarkSkip val="1"/>
        <c:noMultiLvlLbl val="0"/>
      </c:catAx>
      <c:valAx>
        <c:axId val="4242853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4289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1197</c:v>
                </c:pt>
                <c:pt idx="1">
                  <c:v>1346</c:v>
                </c:pt>
                <c:pt idx="2">
                  <c:v>1967</c:v>
                </c:pt>
              </c:numCache>
            </c:numRef>
          </c:val>
          <c:extLst xmlns:c16r2="http://schemas.microsoft.com/office/drawing/2015/06/chart">
            <c:ext xmlns:c16="http://schemas.microsoft.com/office/drawing/2014/chart" uri="{C3380CC4-5D6E-409C-BE32-E72D297353CC}">
              <c16:uniqueId val="{00000000-E631-46B4-BD7B-FB6A651C87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2957</c:v>
                </c:pt>
                <c:pt idx="1">
                  <c:v>2530</c:v>
                </c:pt>
                <c:pt idx="2">
                  <c:v>2585</c:v>
                </c:pt>
              </c:numCache>
            </c:numRef>
          </c:val>
          <c:extLst xmlns:c16r2="http://schemas.microsoft.com/office/drawing/2015/06/chart">
            <c:ext xmlns:c16="http://schemas.microsoft.com/office/drawing/2014/chart" uri="{C3380CC4-5D6E-409C-BE32-E72D297353CC}">
              <c16:uniqueId val="{00000001-E631-46B4-BD7B-FB6A651C87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1333</c:v>
                </c:pt>
                <c:pt idx="1">
                  <c:v>1007</c:v>
                </c:pt>
                <c:pt idx="2">
                  <c:v>970</c:v>
                </c:pt>
              </c:numCache>
            </c:numRef>
          </c:val>
          <c:extLst xmlns:c16r2="http://schemas.microsoft.com/office/drawing/2015/06/chart">
            <c:ext xmlns:c16="http://schemas.microsoft.com/office/drawing/2014/chart" uri="{C3380CC4-5D6E-409C-BE32-E72D297353CC}">
              <c16:uniqueId val="{00000002-E631-46B4-BD7B-FB6A651C879A}"/>
            </c:ext>
          </c:extLst>
        </c:ser>
        <c:dLbls>
          <c:showLegendKey val="0"/>
          <c:showVal val="0"/>
          <c:showCatName val="0"/>
          <c:showSerName val="0"/>
          <c:showPercent val="0"/>
          <c:showBubbleSize val="0"/>
        </c:dLbls>
        <c:gapWidth val="120"/>
        <c:overlap val="100"/>
        <c:axId val="424290408"/>
        <c:axId val="424286488"/>
      </c:barChart>
      <c:catAx>
        <c:axId val="424290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4286488"/>
        <c:crosses val="autoZero"/>
        <c:auto val="1"/>
        <c:lblAlgn val="ctr"/>
        <c:lblOffset val="100"/>
        <c:tickLblSkip val="1"/>
        <c:tickMarkSkip val="1"/>
        <c:noMultiLvlLbl val="0"/>
      </c:catAx>
      <c:valAx>
        <c:axId val="42428648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4290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964-4DC1-82F6-46522ED884B1}"/>
                </c:ext>
                <c:ext xmlns:c15="http://schemas.microsoft.com/office/drawing/2012/chart" uri="{CE6537A1-D6FC-4f65-9D91-7224C49458BB}">
                  <c15:dlblFieldTable>
                    <c15:dlblFTEntry>
                      <c15:txfldGUID>{EAEC8ABC-DABC-4565-ABF2-2223E3535788}</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964-4DC1-82F6-46522ED884B1}"/>
                </c:ext>
                <c:ext xmlns:c15="http://schemas.microsoft.com/office/drawing/2012/chart" uri="{CE6537A1-D6FC-4f65-9D91-7224C49458BB}">
                  <c15:dlblFieldTable>
                    <c15:dlblFTEntry>
                      <c15:txfldGUID>{D6DE5EF3-2463-4514-8864-6C3BBAA9E580}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964-4DC1-82F6-46522ED884B1}"/>
                </c:ext>
                <c:ext xmlns:c15="http://schemas.microsoft.com/office/drawing/2012/chart" uri="{CE6537A1-D6FC-4f65-9D91-7224C49458BB}">
                  <c15:dlblFieldTable>
                    <c15:dlblFTEntry>
                      <c15:txfldGUID>{359B2878-5164-4CCD-A87A-CC274366F33E}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964-4DC1-82F6-46522ED884B1}"/>
                </c:ext>
                <c:ext xmlns:c15="http://schemas.microsoft.com/office/drawing/2012/chart" uri="{CE6537A1-D6FC-4f65-9D91-7224C49458BB}">
                  <c15:dlblFieldTable>
                    <c15:dlblFTEntry>
                      <c15:txfldGUID>{95842599-59B6-4C7B-A2C8-C143C49095DD}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964-4DC1-82F6-46522ED884B1}"/>
                </c:ext>
                <c:ext xmlns:c15="http://schemas.microsoft.com/office/drawing/2012/chart" uri="{CE6537A1-D6FC-4f65-9D91-7224C49458BB}">
                  <c15:dlblFieldTable>
                    <c15:dlblFTEntry>
                      <c15:txfldGUID>{9722EF25-053D-4FEE-AEBC-F4DF7DDB633C}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964-4DC1-82F6-46522ED884B1}"/>
                </c:ext>
                <c:ext xmlns:c15="http://schemas.microsoft.com/office/drawing/2012/chart" uri="{CE6537A1-D6FC-4f65-9D91-7224C49458BB}">
                  <c15:dlblFieldTable>
                    <c15:dlblFTEntry>
                      <c15:txfldGUID>{A35E7CAC-CBDE-4E5A-B345-EBA7C890B52F}</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964-4DC1-82F6-46522ED884B1}"/>
                </c:ext>
                <c:ext xmlns:c15="http://schemas.microsoft.com/office/drawing/2012/chart" uri="{CE6537A1-D6FC-4f65-9D91-7224C49458BB}">
                  <c15:dlblFieldTable>
                    <c15:dlblFTEntry>
                      <c15:txfldGUID>{DF03EE74-79E2-40F8-9AE6-92A5925B3E13}</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964-4DC1-82F6-46522ED884B1}"/>
                </c:ext>
                <c:ext xmlns:c15="http://schemas.microsoft.com/office/drawing/2012/chart" uri="{CE6537A1-D6FC-4f65-9D91-7224C49458BB}">
                  <c15:layout/>
                  <c15:dlblFieldTable>
                    <c15:dlblFTEntry>
                      <c15:txfldGUID>{93204083-2E16-4040-8A26-70013F29E31F}</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964-4DC1-82F6-46522ED884B1}"/>
                </c:ext>
                <c:ext xmlns:c15="http://schemas.microsoft.com/office/drawing/2012/chart" uri="{CE6537A1-D6FC-4f65-9D91-7224C49458BB}">
                  <c15:dlblFieldTable>
                    <c15:dlblFTEntry>
                      <c15:txfldGUID>{1662EB26-B288-4D65-9039-68CD51C79D34}</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51.1</c:v>
                </c:pt>
                <c:pt idx="8">
                  <c:v>58.9</c:v>
                </c:pt>
                <c:pt idx="24">
                  <c:v>61.1</c:v>
                </c:pt>
                <c:pt idx="32">
                  <c:v>62.2</c:v>
                </c:pt>
              </c:numCache>
            </c:numRef>
          </c:xVal>
          <c:yVal>
            <c:numRef>
              <c:f>公会計指標分析・財政指標組合せ分析表!$BP$51:$DC$51</c:f>
              <c:numCache>
                <c:formatCode>#,##0.0;"▲ "#,##0.0</c:formatCode>
                <c:ptCount val="40"/>
                <c:pt idx="24">
                  <c:v>4.5999999999999996</c:v>
                </c:pt>
              </c:numCache>
            </c:numRef>
          </c:yVal>
          <c:smooth val="0"/>
          <c:extLst xmlns:c16r2="http://schemas.microsoft.com/office/drawing/2015/06/chart">
            <c:ext xmlns:c16="http://schemas.microsoft.com/office/drawing/2014/chart" uri="{C3380CC4-5D6E-409C-BE32-E72D297353CC}">
              <c16:uniqueId val="{00000009-6964-4DC1-82F6-46522ED884B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964-4DC1-82F6-46522ED884B1}"/>
                </c:ext>
                <c:ext xmlns:c15="http://schemas.microsoft.com/office/drawing/2012/chart" uri="{CE6537A1-D6FC-4f65-9D91-7224C49458BB}">
                  <c15:layout/>
                  <c15:dlblFieldTable>
                    <c15:dlblFTEntry>
                      <c15:txfldGUID>{B7C4AB24-5001-4553-8157-D20EE61B4CAD}</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964-4DC1-82F6-46522ED884B1}"/>
                </c:ext>
                <c:ext xmlns:c15="http://schemas.microsoft.com/office/drawing/2012/chart" uri="{CE6537A1-D6FC-4f65-9D91-7224C49458BB}">
                  <c15:dlblFieldTable>
                    <c15:dlblFTEntry>
                      <c15:txfldGUID>{A886523D-9FFF-4DE3-93D9-FC796A293EC5}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964-4DC1-82F6-46522ED884B1}"/>
                </c:ext>
                <c:ext xmlns:c15="http://schemas.microsoft.com/office/drawing/2012/chart" uri="{CE6537A1-D6FC-4f65-9D91-7224C49458BB}">
                  <c15:dlblFieldTable>
                    <c15:dlblFTEntry>
                      <c15:txfldGUID>{CEF4F58A-0933-473B-9BCC-FD6FF2FF873A}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964-4DC1-82F6-46522ED884B1}"/>
                </c:ext>
                <c:ext xmlns:c15="http://schemas.microsoft.com/office/drawing/2012/chart" uri="{CE6537A1-D6FC-4f65-9D91-7224C49458BB}">
                  <c15:dlblFieldTable>
                    <c15:dlblFTEntry>
                      <c15:txfldGUID>{2CD42163-C922-4B12-9AEF-6F97860E97B2}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964-4DC1-82F6-46522ED884B1}"/>
                </c:ext>
                <c:ext xmlns:c15="http://schemas.microsoft.com/office/drawing/2012/chart" uri="{CE6537A1-D6FC-4f65-9D91-7224C49458BB}">
                  <c15:dlblFieldTable>
                    <c15:dlblFTEntry>
                      <c15:txfldGUID>{8CD42595-709F-42BC-9078-FE39F83D4AB0}</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964-4DC1-82F6-46522ED884B1}"/>
                </c:ext>
                <c:ext xmlns:c15="http://schemas.microsoft.com/office/drawing/2012/chart" uri="{CE6537A1-D6FC-4f65-9D91-7224C49458BB}">
                  <c15:layout/>
                  <c15:dlblFieldTable>
                    <c15:dlblFTEntry>
                      <c15:txfldGUID>{1852994C-8FB4-4D0B-B1F3-1ECE5937C3EA}</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964-4DC1-82F6-46522ED884B1}"/>
                </c:ext>
                <c:ext xmlns:c15="http://schemas.microsoft.com/office/drawing/2012/chart" uri="{CE6537A1-D6FC-4f65-9D91-7224C49458BB}">
                  <c15:dlblFieldTable>
                    <c15:dlblFTEntry>
                      <c15:txfldGUID>{35361B3E-86A0-444E-BC75-B7FDCE7B3776}</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964-4DC1-82F6-46522ED884B1}"/>
                </c:ext>
                <c:ext xmlns:c15="http://schemas.microsoft.com/office/drawing/2012/chart" uri="{CE6537A1-D6FC-4f65-9D91-7224C49458BB}">
                  <c15:layout/>
                  <c15:dlblFieldTable>
                    <c15:dlblFTEntry>
                      <c15:txfldGUID>{AA59DB48-7B7D-46A4-8000-4049ABCDB7AD}</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964-4DC1-82F6-46522ED884B1}"/>
                </c:ext>
                <c:ext xmlns:c15="http://schemas.microsoft.com/office/drawing/2012/chart" uri="{CE6537A1-D6FC-4f65-9D91-7224C49458BB}">
                  <c15:layout/>
                  <c15:dlblFieldTable>
                    <c15:dlblFTEntry>
                      <c15:txfldGUID>{408E1714-927A-48E0-BE05-16568FFB2793}</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55.3</c:v>
                </c:pt>
                <c:pt idx="8">
                  <c:v>56.3</c:v>
                </c:pt>
                <c:pt idx="24">
                  <c:v>60.2</c:v>
                </c:pt>
                <c:pt idx="32">
                  <c:v>59.9</c:v>
                </c:pt>
              </c:numCache>
            </c:numRef>
          </c:xVal>
          <c:yVal>
            <c:numRef>
              <c:f>公会計指標分析・財政指標組合せ分析表!$BP$55:$DC$55</c:f>
              <c:numCache>
                <c:formatCode>#,##0.0;"▲ "#,##0.0</c:formatCode>
                <c:ptCount val="40"/>
                <c:pt idx="0">
                  <c:v>0</c:v>
                </c:pt>
                <c:pt idx="8">
                  <c:v>0</c:v>
                </c:pt>
                <c:pt idx="24">
                  <c:v>0</c:v>
                </c:pt>
                <c:pt idx="32">
                  <c:v>0</c:v>
                </c:pt>
              </c:numCache>
            </c:numRef>
          </c:yVal>
          <c:smooth val="0"/>
          <c:extLst xmlns:c16r2="http://schemas.microsoft.com/office/drawing/2015/06/chart">
            <c:ext xmlns:c16="http://schemas.microsoft.com/office/drawing/2014/chart" uri="{C3380CC4-5D6E-409C-BE32-E72D297353CC}">
              <c16:uniqueId val="{00000013-6964-4DC1-82F6-46522ED884B1}"/>
            </c:ext>
          </c:extLst>
        </c:ser>
        <c:dLbls>
          <c:showLegendKey val="0"/>
          <c:showVal val="1"/>
          <c:showCatName val="0"/>
          <c:showSerName val="0"/>
          <c:showPercent val="0"/>
          <c:showBubbleSize val="0"/>
        </c:dLbls>
        <c:axId val="543448856"/>
        <c:axId val="543449248"/>
      </c:scatterChart>
      <c:valAx>
        <c:axId val="543448856"/>
        <c:scaling>
          <c:orientation val="minMax"/>
          <c:max val="61.6"/>
          <c:min val="5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3449248"/>
        <c:crosses val="autoZero"/>
        <c:crossBetween val="midCat"/>
      </c:valAx>
      <c:valAx>
        <c:axId val="543449248"/>
        <c:scaling>
          <c:orientation val="minMax"/>
          <c:max val="5.3999999999999995"/>
          <c:min val="-0.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3448856"/>
        <c:crosses val="autoZero"/>
        <c:crossBetween val="midCat"/>
        <c:majorUnit val="0.6"/>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5D2-477C-A8C3-1720329B9D8E}"/>
                </c:ext>
                <c:ext xmlns:c15="http://schemas.microsoft.com/office/drawing/2012/chart" uri="{CE6537A1-D6FC-4f65-9D91-7224C49458BB}">
                  <c15:dlblFieldTable>
                    <c15:dlblFTEntry>
                      <c15:txfldGUID>{AC346EDD-BDAA-4873-80E2-0B1E9391136B}</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5D2-477C-A8C3-1720329B9D8E}"/>
                </c:ext>
                <c:ext xmlns:c15="http://schemas.microsoft.com/office/drawing/2012/chart" uri="{CE6537A1-D6FC-4f65-9D91-7224C49458BB}">
                  <c15:dlblFieldTable>
                    <c15:dlblFTEntry>
                      <c15:txfldGUID>{8C101FB7-2D96-4A62-9C2C-83705ABFBA38}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5D2-477C-A8C3-1720329B9D8E}"/>
                </c:ext>
                <c:ext xmlns:c15="http://schemas.microsoft.com/office/drawing/2012/chart" uri="{CE6537A1-D6FC-4f65-9D91-7224C49458BB}">
                  <c15:dlblFieldTable>
                    <c15:dlblFTEntry>
                      <c15:txfldGUID>{0089AC29-9E27-4AA0-9FE2-8F88EAD679DA}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5D2-477C-A8C3-1720329B9D8E}"/>
                </c:ext>
                <c:ext xmlns:c15="http://schemas.microsoft.com/office/drawing/2012/chart" uri="{CE6537A1-D6FC-4f65-9D91-7224C49458BB}">
                  <c15:dlblFieldTable>
                    <c15:dlblFTEntry>
                      <c15:txfldGUID>{089E3FE0-EA22-497F-B199-96D5F12B82AF}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5D2-477C-A8C3-1720329B9D8E}"/>
                </c:ext>
                <c:ext xmlns:c15="http://schemas.microsoft.com/office/drawing/2012/chart" uri="{CE6537A1-D6FC-4f65-9D91-7224C49458BB}">
                  <c15:dlblFieldTable>
                    <c15:dlblFTEntry>
                      <c15:txfldGUID>{1DBEF244-E575-4016-A244-58BF1F3B26A8}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5D2-477C-A8C3-1720329B9D8E}"/>
                </c:ext>
                <c:ext xmlns:c15="http://schemas.microsoft.com/office/drawing/2012/chart" uri="{CE6537A1-D6FC-4f65-9D91-7224C49458BB}">
                  <c15:dlblFieldTable>
                    <c15:dlblFTEntry>
                      <c15:txfldGUID>{53E97417-47D5-4F92-8F59-0653A5012D18}</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5D2-477C-A8C3-1720329B9D8E}"/>
                </c:ext>
                <c:ext xmlns:c15="http://schemas.microsoft.com/office/drawing/2012/chart" uri="{CE6537A1-D6FC-4f65-9D91-7224C49458BB}">
                  <c15:dlblFieldTable>
                    <c15:dlblFTEntry>
                      <c15:txfldGUID>{9D9798B6-34B4-4747-8B29-C883D08DB540}</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5D2-477C-A8C3-1720329B9D8E}"/>
                </c:ext>
                <c:ext xmlns:c15="http://schemas.microsoft.com/office/drawing/2012/chart" uri="{CE6537A1-D6FC-4f65-9D91-7224C49458BB}">
                  <c15:dlblFieldTable>
                    <c15:dlblFTEntry>
                      <c15:txfldGUID>{6488753A-6A96-407E-B610-FD4E430D7FE3}</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5D2-477C-A8C3-1720329B9D8E}"/>
                </c:ext>
                <c:ext xmlns:c15="http://schemas.microsoft.com/office/drawing/2012/chart" uri="{CE6537A1-D6FC-4f65-9D91-7224C49458BB}">
                  <c15:dlblFieldTable>
                    <c15:dlblFTEntry>
                      <c15:txfldGUID>{9E6A0CA1-7CF4-4EFE-BEE3-300B8B00A8AD}</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6.7</c:v>
                </c:pt>
                <c:pt idx="16">
                  <c:v>8.6999999999999993</c:v>
                </c:pt>
                <c:pt idx="24">
                  <c:v>10.8</c:v>
                </c:pt>
                <c:pt idx="32">
                  <c:v>13</c:v>
                </c:pt>
              </c:numCache>
            </c:numRef>
          </c:xVal>
          <c:yVal>
            <c:numRef>
              <c:f>公会計指標分析・財政指標組合せ分析表!$BP$73:$DC$73</c:f>
              <c:numCache>
                <c:formatCode>#,##0.0;"▲ "#,##0.0</c:formatCode>
                <c:ptCount val="40"/>
                <c:pt idx="16">
                  <c:v>20</c:v>
                </c:pt>
                <c:pt idx="24">
                  <c:v>4.5999999999999996</c:v>
                </c:pt>
              </c:numCache>
            </c:numRef>
          </c:yVal>
          <c:smooth val="0"/>
          <c:extLst xmlns:c16r2="http://schemas.microsoft.com/office/drawing/2015/06/chart">
            <c:ext xmlns:c16="http://schemas.microsoft.com/office/drawing/2014/chart" uri="{C3380CC4-5D6E-409C-BE32-E72D297353CC}">
              <c16:uniqueId val="{00000009-65D2-477C-A8C3-1720329B9D8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0661988025988145E-2"/>
                  <c:y val="-0.1049883656972670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5D2-477C-A8C3-1720329B9D8E}"/>
                </c:ext>
                <c:ext xmlns:c15="http://schemas.microsoft.com/office/drawing/2012/chart" uri="{CE6537A1-D6FC-4f65-9D91-7224C49458BB}">
                  <c15:dlblFieldTable>
                    <c15:dlblFTEntry>
                      <c15:txfldGUID>{4BB629EA-FCED-4142-B16A-4BEB466EF103}</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5D2-477C-A8C3-1720329B9D8E}"/>
                </c:ext>
                <c:ext xmlns:c15="http://schemas.microsoft.com/office/drawing/2012/chart" uri="{CE6537A1-D6FC-4f65-9D91-7224C49458BB}">
                  <c15:dlblFieldTable>
                    <c15:dlblFTEntry>
                      <c15:txfldGUID>{0CB9033B-9B02-4324-96C2-6C28BCD59576}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5D2-477C-A8C3-1720329B9D8E}"/>
                </c:ext>
                <c:ext xmlns:c15="http://schemas.microsoft.com/office/drawing/2012/chart" uri="{CE6537A1-D6FC-4f65-9D91-7224C49458BB}">
                  <c15:dlblFieldTable>
                    <c15:dlblFTEntry>
                      <c15:txfldGUID>{AADA805E-1572-48C0-A709-A2D284AEC8B9}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5D2-477C-A8C3-1720329B9D8E}"/>
                </c:ext>
                <c:ext xmlns:c15="http://schemas.microsoft.com/office/drawing/2012/chart" uri="{CE6537A1-D6FC-4f65-9D91-7224C49458BB}">
                  <c15:dlblFieldTable>
                    <c15:dlblFTEntry>
                      <c15:txfldGUID>{07182B72-E70F-4FC1-A26D-7BFC6E96978A}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5D2-477C-A8C3-1720329B9D8E}"/>
                </c:ext>
                <c:ext xmlns:c15="http://schemas.microsoft.com/office/drawing/2012/chart" uri="{CE6537A1-D6FC-4f65-9D91-7224C49458BB}">
                  <c15:dlblFieldTable>
                    <c15:dlblFTEntry>
                      <c15:txfldGUID>{C627302C-49BE-4264-A8E2-51A9FC577415}</c15:txfldGUID>
                      <c15:f>#REF!</c15:f>
                      <c15:dlblFieldTableCache>
                        <c:ptCount val="1"/>
                        <c:pt idx="0">
                          <c:v>#REF!</c:v>
                        </c:pt>
                      </c15:dlblFieldTableCache>
                    </c15:dlblFTEntry>
                  </c15:dlblFieldTable>
                  <c15:showDataLabelsRange val="0"/>
                </c:ext>
              </c:extLst>
            </c:dLbl>
            <c:dLbl>
              <c:idx val="8"/>
              <c:layout>
                <c:manualLayout>
                  <c:x val="-3.61964305406225E-2"/>
                  <c:y val="-7.4242057884509077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5D2-477C-A8C3-1720329B9D8E}"/>
                </c:ext>
                <c:ext xmlns:c15="http://schemas.microsoft.com/office/drawing/2012/chart" uri="{CE6537A1-D6FC-4f65-9D91-7224C49458BB}">
                  <c15:dlblFieldTable>
                    <c15:dlblFTEntry>
                      <c15:txfldGUID>{C4B7EFDA-58F0-4B8E-9EBC-8EBA0F6359B5}</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3.1697991619110633E-2"/>
                  <c:y val="-3.6400606339992966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5D2-477C-A8C3-1720329B9D8E}"/>
                </c:ext>
                <c:ext xmlns:c15="http://schemas.microsoft.com/office/drawing/2012/chart" uri="{CE6537A1-D6FC-4f65-9D91-7224C49458BB}">
                  <c15:dlblFieldTable>
                    <c15:dlblFTEntry>
                      <c15:txfldGUID>{DCF1F0EB-61F2-4A46-B8E8-08D066C54517}</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1.8235628084249993E-2"/>
                  <c:y val="-6.714674290896612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5D2-477C-A8C3-1720329B9D8E}"/>
                </c:ext>
                <c:ext xmlns:c15="http://schemas.microsoft.com/office/drawing/2012/chart" uri="{CE6537A1-D6FC-4f65-9D91-7224C49458BB}">
                  <c15:dlblFieldTable>
                    <c15:dlblFTEntry>
                      <c15:txfldGUID>{4F1B56AB-982E-443F-A44C-3FE9B305E93F}</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3.1570342725075584E-2"/>
                  <c:y val="-2.9305291364450006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5D2-477C-A8C3-1720329B9D8E}"/>
                </c:ext>
                <c:ext xmlns:c15="http://schemas.microsoft.com/office/drawing/2012/chart" uri="{CE6537A1-D6FC-4f65-9D91-7224C49458BB}">
                  <c15:dlblFieldTable>
                    <c15:dlblFTEntry>
                      <c15:txfldGUID>{0AAE5EC8-7B54-4FBA-A9BC-EDE5E44E275E}</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8.5</c:v>
                </c:pt>
                <c:pt idx="24">
                  <c:v>8.6</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65D2-477C-A8C3-1720329B9D8E}"/>
            </c:ext>
          </c:extLst>
        </c:ser>
        <c:dLbls>
          <c:showLegendKey val="0"/>
          <c:showVal val="1"/>
          <c:showCatName val="0"/>
          <c:showSerName val="0"/>
          <c:showPercent val="0"/>
          <c:showBubbleSize val="0"/>
        </c:dLbls>
        <c:axId val="543448072"/>
        <c:axId val="543449640"/>
      </c:scatterChart>
      <c:valAx>
        <c:axId val="543448072"/>
        <c:scaling>
          <c:orientation val="minMax"/>
          <c:max val="11"/>
          <c:min val="8.300000000000000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3449640"/>
        <c:crosses val="autoZero"/>
        <c:crossBetween val="midCat"/>
      </c:valAx>
      <c:valAx>
        <c:axId val="543449640"/>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3448072"/>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元利償還金は、過年度実施の過疎対策事業債、災害復旧事業債等の据置期間満了等に伴い、前年度から</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百万円の増となっている。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公営企業債の元利償還金に対する繰入金は、公営企業の災害復旧事業債の据置期間満了による償還開始等に伴い、</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百万円の増となっている。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実質公債費比率の分子は、前年度から、</a:t>
          </a:r>
          <a:r>
            <a:rPr kumimoji="1" lang="en-US" altLang="ja-JP" sz="1400">
              <a:latin typeface="ＭＳ ゴシック" pitchFamily="49" charset="-128"/>
              <a:ea typeface="ＭＳ ゴシック" pitchFamily="49" charset="-128"/>
            </a:rPr>
            <a:t>98</a:t>
          </a:r>
          <a:r>
            <a:rPr kumimoji="1" lang="ja-JP" altLang="en-US" sz="1400">
              <a:latin typeface="ＭＳ ゴシック" pitchFamily="49" charset="-128"/>
              <a:ea typeface="ＭＳ ゴシック" pitchFamily="49" charset="-128"/>
            </a:rPr>
            <a:t>百万円の増となっており、翌年度以降の同水準で推移する見込みである。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将来負担比率の分子は、将来負担額が、充当可能財源額を上回ったことにより、令和元年度の数値はマイナスとなった。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退職手当負担見込額は、減少傾向が続いていたものの、職員数の増による影響から、令和元年度は増加している。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一般会計等に係る地方債の現在高は、前年度からは減少しているものの、通常の借入に加え、平成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年台風第</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号災害による災害復旧事業債の借入による影響に伴い、引き続き高水準で推移していくことから、今後の地方債の抑制とともに、減債基金の計画的積立を行う必要がある。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岩手県岩泉町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災害公営住宅の家賃低廉化事業等のために復興交付金基金から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百万円の取り崩しや、日本短角種肥育素牛導入資金貸付基金から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百万円を取り崩した一方、財政調整基金への決算剰余金積立て等による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百万円増、町債管理基金への積立により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年台風第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号豪雨災害で借入した地方債及び平成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年度に行った大型事業の償還が開始となることから、減債基金（町債管理基金）から取り崩しを行う予定としている。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また同災害で安家地区複合施設等の復旧、移転整備を公共施設等整備基金を取り崩して事業を行う予定としている。今後も継続して基金は減額となっていく見込み。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公共施設等整備基金：町が行う公共施設その他の施設の整備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高齢者福祉基金：高齢化社会に対応した施策を推進し、高齢者福祉の増進に資する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日本短角種肥育素牛導入資金貸付基金：日本短角種の肥育素牛を導入する資金の貸付けを行う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復興交付金基金：東日本大震災復興特別区域法に要する経費の財源に充てるもの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ふるさとづくり基金：自ら考え自ら行う地域づくり事業の実施</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日本短角種肥育素牛導入資金貸付基金：貸付が、返還を上回ったことにより、平成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復興交付金基金：災害公営住宅の家賃低廉化事業等に充当し、平成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ふるさとづくり基金：国内外研修交流事業等の地域づくり事業に充当し、平成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公共施設等整備基金：台風災害で移転して再整備する安家地区複合施設の整備に一部充当するため、短期で減少予定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高齢者福祉基金：時点では増減の予定無し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日本短角種肥育素牛導入資金貸付基金：現在の規模で、事業実施農家への貸付支援を行う予定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復興交付金基金：令和２年度に、返還により皆減となる予定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ふるさとづくり基金：皆減となるまで取崩し、地域づくり事業に充当予定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財源不足による取り崩し、決算剰余金を積立てたことにより、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末残高は昨年度から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百万円程度となるように努めていく。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台風災害で借入した地方債及び平成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年度に行った大型事業の地方債の償還が始まり、償還のピークである令和５年度までの公債費が年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百万円前後で推移する見込みとなり、平成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年度の公債費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％以上の増加となる。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この間、減債基金（町債管理基金）から取り崩し償還を行う予定としており、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百万円程度減少する見込み。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9,158
9,103
992.36
14,019,857
13,145,109
819,777
5,835,717
15,259,491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9" name="テキスト ボックス 38"/>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有形固定資産減価償却率は、類似団体内平均値</a:t>
          </a:r>
          <a:r>
            <a:rPr kumimoji="1" lang="en-US" altLang="ja-JP" sz="1100">
              <a:latin typeface="ＭＳ Ｐゴシック" panose="020B0600070205080204" pitchFamily="50" charset="-128"/>
              <a:ea typeface="ＭＳ Ｐゴシック" panose="020B0600070205080204" pitchFamily="50" charset="-128"/>
            </a:rPr>
            <a:t>59.9</a:t>
          </a:r>
          <a:r>
            <a:rPr kumimoji="1" lang="ja-JP" altLang="en-US" sz="1100">
              <a:latin typeface="ＭＳ Ｐゴシック" panose="020B0600070205080204" pitchFamily="50" charset="-128"/>
              <a:ea typeface="ＭＳ Ｐゴシック" panose="020B0600070205080204" pitchFamily="50" charset="-128"/>
            </a:rPr>
            <a:t>％に対し、</a:t>
          </a:r>
          <a:r>
            <a:rPr kumimoji="1" lang="en-US" altLang="ja-JP" sz="1100">
              <a:latin typeface="ＭＳ Ｐゴシック" panose="020B0600070205080204" pitchFamily="50" charset="-128"/>
              <a:ea typeface="ＭＳ Ｐゴシック" panose="020B0600070205080204" pitchFamily="50" charset="-128"/>
            </a:rPr>
            <a:t>62.2</a:t>
          </a:r>
          <a:r>
            <a:rPr kumimoji="1" lang="ja-JP" altLang="en-US" sz="1100">
              <a:latin typeface="ＭＳ Ｐゴシック" panose="020B0600070205080204" pitchFamily="50" charset="-128"/>
              <a:ea typeface="ＭＳ Ｐゴシック" panose="020B0600070205080204" pitchFamily="50" charset="-128"/>
            </a:rPr>
            <a:t>％と</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ポイント高い状況にある。道路や学校施設、保健施設等の老朽化が進んでいることに起因し、年１ポイント程度増加傾向にある。個別施設計画により、施設の維持管理等の適正化に努める。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9" name="テキスト ボックス 58"/>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101071</xdr:rowOff>
    </xdr:from>
    <xdr:to>
      <xdr:col>23</xdr:col>
      <xdr:colOff>85090</xdr:colOff>
      <xdr:row>33</xdr:row>
      <xdr:rowOff>78105</xdr:rowOff>
    </xdr:to>
    <xdr:cxnSp macro="">
      <xdr:nvCxnSpPr>
        <xdr:cNvPr id="71" name="直線コネクタ 70"/>
        <xdr:cNvCxnSpPr/>
      </xdr:nvCxnSpPr>
      <xdr:spPr>
        <a:xfrm flipV="1">
          <a:off x="4760595" y="5501746"/>
          <a:ext cx="1270" cy="1005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72" name="有形固定資産減価償却率最小値テキスト"/>
        <xdr:cNvSpPr txBox="1"/>
      </xdr:nvSpPr>
      <xdr:spPr>
        <a:xfrm>
          <a:off x="4813300"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73" name="直線コネクタ 72"/>
        <xdr:cNvCxnSpPr/>
      </xdr:nvCxnSpPr>
      <xdr:spPr>
        <a:xfrm>
          <a:off x="4673600" y="650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47748</xdr:rowOff>
    </xdr:from>
    <xdr:ext cx="405111" cy="259045"/>
    <xdr:sp macro="" textlink="">
      <xdr:nvSpPr>
        <xdr:cNvPr id="74" name="有形固定資産減価償却率最大値テキスト"/>
        <xdr:cNvSpPr txBox="1"/>
      </xdr:nvSpPr>
      <xdr:spPr>
        <a:xfrm>
          <a:off x="4813300" y="527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101071</xdr:rowOff>
    </xdr:from>
    <xdr:to>
      <xdr:col>23</xdr:col>
      <xdr:colOff>174625</xdr:colOff>
      <xdr:row>27</xdr:row>
      <xdr:rowOff>101071</xdr:rowOff>
    </xdr:to>
    <xdr:cxnSp macro="">
      <xdr:nvCxnSpPr>
        <xdr:cNvPr id="75" name="直線コネクタ 74"/>
        <xdr:cNvCxnSpPr/>
      </xdr:nvCxnSpPr>
      <xdr:spPr>
        <a:xfrm>
          <a:off x="4673600" y="550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87753</xdr:rowOff>
    </xdr:from>
    <xdr:ext cx="405111" cy="259045"/>
    <xdr:sp macro="" textlink="">
      <xdr:nvSpPr>
        <xdr:cNvPr id="76" name="有形固定資産減価償却率平均値テキスト"/>
        <xdr:cNvSpPr txBox="1"/>
      </xdr:nvSpPr>
      <xdr:spPr>
        <a:xfrm>
          <a:off x="4813300" y="58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64876</xdr:rowOff>
    </xdr:from>
    <xdr:to>
      <xdr:col>23</xdr:col>
      <xdr:colOff>136525</xdr:colOff>
      <xdr:row>30</xdr:row>
      <xdr:rowOff>166476</xdr:rowOff>
    </xdr:to>
    <xdr:sp macro="" textlink="">
      <xdr:nvSpPr>
        <xdr:cNvPr id="77" name="フローチャート: 判断 76"/>
        <xdr:cNvSpPr/>
      </xdr:nvSpPr>
      <xdr:spPr>
        <a:xfrm>
          <a:off x="4711700" y="59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70273</xdr:rowOff>
    </xdr:from>
    <xdr:to>
      <xdr:col>19</xdr:col>
      <xdr:colOff>187325</xdr:colOff>
      <xdr:row>31</xdr:row>
      <xdr:rowOff>423</xdr:rowOff>
    </xdr:to>
    <xdr:sp macro="" textlink="">
      <xdr:nvSpPr>
        <xdr:cNvPr id="78" name="フローチャート: 判断 77"/>
        <xdr:cNvSpPr/>
      </xdr:nvSpPr>
      <xdr:spPr>
        <a:xfrm>
          <a:off x="4000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36089</xdr:rowOff>
    </xdr:from>
    <xdr:to>
      <xdr:col>15</xdr:col>
      <xdr:colOff>187325</xdr:colOff>
      <xdr:row>30</xdr:row>
      <xdr:rowOff>137689</xdr:rowOff>
    </xdr:to>
    <xdr:sp macro="" textlink="">
      <xdr:nvSpPr>
        <xdr:cNvPr id="79" name="フローチャート: 判断 78"/>
        <xdr:cNvSpPr/>
      </xdr:nvSpPr>
      <xdr:spPr>
        <a:xfrm>
          <a:off x="3238500" y="595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xdr:rowOff>
    </xdr:from>
    <xdr:to>
      <xdr:col>11</xdr:col>
      <xdr:colOff>187325</xdr:colOff>
      <xdr:row>30</xdr:row>
      <xdr:rowOff>101706</xdr:rowOff>
    </xdr:to>
    <xdr:sp macro="" textlink="">
      <xdr:nvSpPr>
        <xdr:cNvPr id="80" name="フローチャート: 判断 79"/>
        <xdr:cNvSpPr/>
      </xdr:nvSpPr>
      <xdr:spPr>
        <a:xfrm>
          <a:off x="2476500" y="591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153564</xdr:rowOff>
    </xdr:from>
    <xdr:to>
      <xdr:col>7</xdr:col>
      <xdr:colOff>187325</xdr:colOff>
      <xdr:row>30</xdr:row>
      <xdr:rowOff>83714</xdr:rowOff>
    </xdr:to>
    <xdr:sp macro="" textlink="">
      <xdr:nvSpPr>
        <xdr:cNvPr id="81" name="フローチャート: 判断 80"/>
        <xdr:cNvSpPr/>
      </xdr:nvSpPr>
      <xdr:spPr>
        <a:xfrm>
          <a:off x="1714500" y="589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106257</xdr:rowOff>
    </xdr:from>
    <xdr:to>
      <xdr:col>23</xdr:col>
      <xdr:colOff>136525</xdr:colOff>
      <xdr:row>31</xdr:row>
      <xdr:rowOff>36407</xdr:rowOff>
    </xdr:to>
    <xdr:sp macro="" textlink="">
      <xdr:nvSpPr>
        <xdr:cNvPr id="87" name="楕円 86"/>
        <xdr:cNvSpPr/>
      </xdr:nvSpPr>
      <xdr:spPr>
        <a:xfrm>
          <a:off x="47117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84684</xdr:rowOff>
    </xdr:from>
    <xdr:ext cx="405111" cy="259045"/>
    <xdr:sp macro="" textlink="">
      <xdr:nvSpPr>
        <xdr:cNvPr id="88" name="有形固定資産減価償却率該当値テキスト"/>
        <xdr:cNvSpPr txBox="1"/>
      </xdr:nvSpPr>
      <xdr:spPr>
        <a:xfrm>
          <a:off x="4813300" y="5999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86466</xdr:rowOff>
    </xdr:from>
    <xdr:to>
      <xdr:col>19</xdr:col>
      <xdr:colOff>187325</xdr:colOff>
      <xdr:row>31</xdr:row>
      <xdr:rowOff>16616</xdr:rowOff>
    </xdr:to>
    <xdr:sp macro="" textlink="">
      <xdr:nvSpPr>
        <xdr:cNvPr id="89" name="楕円 88"/>
        <xdr:cNvSpPr/>
      </xdr:nvSpPr>
      <xdr:spPr>
        <a:xfrm>
          <a:off x="4000500" y="600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137266</xdr:rowOff>
    </xdr:from>
    <xdr:to>
      <xdr:col>23</xdr:col>
      <xdr:colOff>85725</xdr:colOff>
      <xdr:row>30</xdr:row>
      <xdr:rowOff>157057</xdr:rowOff>
    </xdr:to>
    <xdr:cxnSp macro="">
      <xdr:nvCxnSpPr>
        <xdr:cNvPr id="90" name="直線コネクタ 89"/>
        <xdr:cNvCxnSpPr/>
      </xdr:nvCxnSpPr>
      <xdr:spPr>
        <a:xfrm>
          <a:off x="4051300" y="6052291"/>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46884</xdr:rowOff>
    </xdr:from>
    <xdr:to>
      <xdr:col>11</xdr:col>
      <xdr:colOff>187325</xdr:colOff>
      <xdr:row>30</xdr:row>
      <xdr:rowOff>148484</xdr:rowOff>
    </xdr:to>
    <xdr:sp macro="" textlink="">
      <xdr:nvSpPr>
        <xdr:cNvPr id="91" name="楕円 90"/>
        <xdr:cNvSpPr/>
      </xdr:nvSpPr>
      <xdr:spPr>
        <a:xfrm>
          <a:off x="2476500" y="59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77999</xdr:rowOff>
    </xdr:from>
    <xdr:to>
      <xdr:col>7</xdr:col>
      <xdr:colOff>187325</xdr:colOff>
      <xdr:row>30</xdr:row>
      <xdr:rowOff>8149</xdr:rowOff>
    </xdr:to>
    <xdr:sp macro="" textlink="">
      <xdr:nvSpPr>
        <xdr:cNvPr id="92" name="楕円 91"/>
        <xdr:cNvSpPr/>
      </xdr:nvSpPr>
      <xdr:spPr>
        <a:xfrm>
          <a:off x="1714500" y="582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128799</xdr:rowOff>
    </xdr:from>
    <xdr:to>
      <xdr:col>11</xdr:col>
      <xdr:colOff>136525</xdr:colOff>
      <xdr:row>30</xdr:row>
      <xdr:rowOff>97684</xdr:rowOff>
    </xdr:to>
    <xdr:cxnSp macro="">
      <xdr:nvCxnSpPr>
        <xdr:cNvPr id="93" name="直線コネクタ 92"/>
        <xdr:cNvCxnSpPr/>
      </xdr:nvCxnSpPr>
      <xdr:spPr>
        <a:xfrm>
          <a:off x="1765300" y="5872374"/>
          <a:ext cx="762000" cy="14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16950</xdr:rowOff>
    </xdr:from>
    <xdr:ext cx="405111" cy="259045"/>
    <xdr:sp macro="" textlink="">
      <xdr:nvSpPr>
        <xdr:cNvPr id="94" name="n_1aveValue有形固定資産減価償却率"/>
        <xdr:cNvSpPr txBox="1"/>
      </xdr:nvSpPr>
      <xdr:spPr>
        <a:xfrm>
          <a:off x="38360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154216</xdr:rowOff>
    </xdr:from>
    <xdr:ext cx="405111" cy="259045"/>
    <xdr:sp macro="" textlink="">
      <xdr:nvSpPr>
        <xdr:cNvPr id="95" name="n_2aveValue有形固定資産減価償却率"/>
        <xdr:cNvSpPr txBox="1"/>
      </xdr:nvSpPr>
      <xdr:spPr>
        <a:xfrm>
          <a:off x="3086744" y="5726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118233</xdr:rowOff>
    </xdr:from>
    <xdr:ext cx="405111" cy="259045"/>
    <xdr:sp macro="" textlink="">
      <xdr:nvSpPr>
        <xdr:cNvPr id="96" name="n_3aveValue有形固定資産減価償却率"/>
        <xdr:cNvSpPr txBox="1"/>
      </xdr:nvSpPr>
      <xdr:spPr>
        <a:xfrm>
          <a:off x="2324744" y="569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74841</xdr:rowOff>
    </xdr:from>
    <xdr:ext cx="405111" cy="259045"/>
    <xdr:sp macro="" textlink="">
      <xdr:nvSpPr>
        <xdr:cNvPr id="97" name="n_4aveValue有形固定資産減価償却率"/>
        <xdr:cNvSpPr txBox="1"/>
      </xdr:nvSpPr>
      <xdr:spPr>
        <a:xfrm>
          <a:off x="1562744" y="598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7743</xdr:rowOff>
    </xdr:from>
    <xdr:ext cx="405111" cy="259045"/>
    <xdr:sp macro="" textlink="">
      <xdr:nvSpPr>
        <xdr:cNvPr id="98" name="n_1mainValue有形固定資産減価償却率"/>
        <xdr:cNvSpPr txBox="1"/>
      </xdr:nvSpPr>
      <xdr:spPr>
        <a:xfrm>
          <a:off x="3836044" y="6094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139611</xdr:rowOff>
    </xdr:from>
    <xdr:ext cx="405111" cy="259045"/>
    <xdr:sp macro="" textlink="">
      <xdr:nvSpPr>
        <xdr:cNvPr id="99" name="n_3mainValue有形固定資産減価償却率"/>
        <xdr:cNvSpPr txBox="1"/>
      </xdr:nvSpPr>
      <xdr:spPr>
        <a:xfrm>
          <a:off x="2324744" y="6054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24676</xdr:rowOff>
    </xdr:from>
    <xdr:ext cx="405111" cy="259045"/>
    <xdr:sp macro="" textlink="">
      <xdr:nvSpPr>
        <xdr:cNvPr id="100" name="n_4mainValue有形固定資産減価償却率"/>
        <xdr:cNvSpPr txBox="1"/>
      </xdr:nvSpPr>
      <xdr:spPr>
        <a:xfrm>
          <a:off x="1562744" y="5596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債務償還比率は、前年度の</a:t>
          </a:r>
          <a:r>
            <a:rPr kumimoji="1" lang="en-US" altLang="ja-JP" sz="1100" baseline="0">
              <a:latin typeface="ＭＳ Ｐゴシック" panose="020B0600070205080204" pitchFamily="50" charset="-128"/>
              <a:ea typeface="ＭＳ Ｐゴシック" panose="020B0600070205080204" pitchFamily="50" charset="-128"/>
            </a:rPr>
            <a:t>487.5</a:t>
          </a:r>
          <a:r>
            <a:rPr kumimoji="1" lang="ja-JP" altLang="en-US" sz="1100" baseline="0">
              <a:latin typeface="ＭＳ Ｐゴシック" panose="020B0600070205080204" pitchFamily="50" charset="-128"/>
              <a:ea typeface="ＭＳ Ｐゴシック" panose="020B0600070205080204" pitchFamily="50" charset="-128"/>
            </a:rPr>
            <a:t>％から</a:t>
          </a:r>
          <a:r>
            <a:rPr kumimoji="1" lang="en-US" altLang="ja-JP" sz="1100" baseline="0">
              <a:latin typeface="ＭＳ Ｐゴシック" panose="020B0600070205080204" pitchFamily="50" charset="-128"/>
              <a:ea typeface="ＭＳ Ｐゴシック" panose="020B0600070205080204" pitchFamily="50" charset="-128"/>
            </a:rPr>
            <a:t>32.9</a:t>
          </a:r>
          <a:r>
            <a:rPr kumimoji="1" lang="ja-JP" altLang="en-US" sz="1100" baseline="0">
              <a:latin typeface="ＭＳ Ｐゴシック" panose="020B0600070205080204" pitchFamily="50" charset="-128"/>
              <a:ea typeface="ＭＳ Ｐゴシック" panose="020B0600070205080204" pitchFamily="50" charset="-128"/>
            </a:rPr>
            <a:t>ポイント減少し、</a:t>
          </a:r>
          <a:r>
            <a:rPr kumimoji="1" lang="en-US" altLang="ja-JP" sz="1100" baseline="0">
              <a:latin typeface="ＭＳ Ｐゴシック" panose="020B0600070205080204" pitchFamily="50" charset="-128"/>
              <a:ea typeface="ＭＳ Ｐゴシック" panose="020B0600070205080204" pitchFamily="50" charset="-128"/>
            </a:rPr>
            <a:t>454.6</a:t>
          </a:r>
          <a:r>
            <a:rPr kumimoji="1" lang="ja-JP" altLang="en-US" sz="1100" baseline="0">
              <a:latin typeface="ＭＳ Ｐゴシック" panose="020B0600070205080204" pitchFamily="50" charset="-128"/>
              <a:ea typeface="ＭＳ Ｐゴシック" panose="020B0600070205080204" pitchFamily="50" charset="-128"/>
            </a:rPr>
            <a:t>％となったが、類似団体内平均値</a:t>
          </a:r>
          <a:r>
            <a:rPr kumimoji="1" lang="en-US" altLang="ja-JP" sz="1100" baseline="0">
              <a:latin typeface="ＭＳ Ｐゴシック" panose="020B0600070205080204" pitchFamily="50" charset="-128"/>
              <a:ea typeface="ＭＳ Ｐゴシック" panose="020B0600070205080204" pitchFamily="50" charset="-128"/>
            </a:rPr>
            <a:t>406.0</a:t>
          </a:r>
          <a:r>
            <a:rPr kumimoji="1" lang="ja-JP" altLang="en-US" sz="1100" baseline="0">
              <a:latin typeface="ＭＳ Ｐゴシック" panose="020B0600070205080204" pitchFamily="50" charset="-128"/>
              <a:ea typeface="ＭＳ Ｐゴシック" panose="020B0600070205080204" pitchFamily="50" charset="-128"/>
            </a:rPr>
            <a:t>％に対しては、</a:t>
          </a:r>
          <a:r>
            <a:rPr kumimoji="1" lang="en-US" altLang="ja-JP" sz="1100" baseline="0">
              <a:latin typeface="ＭＳ Ｐゴシック" panose="020B0600070205080204" pitchFamily="50" charset="-128"/>
              <a:ea typeface="ＭＳ Ｐゴシック" panose="020B0600070205080204" pitchFamily="50" charset="-128"/>
            </a:rPr>
            <a:t>48.6</a:t>
          </a:r>
          <a:r>
            <a:rPr kumimoji="1" lang="ja-JP" altLang="en-US" sz="1100" baseline="0">
              <a:latin typeface="ＭＳ Ｐゴシック" panose="020B0600070205080204" pitchFamily="50" charset="-128"/>
              <a:ea typeface="ＭＳ Ｐゴシック" panose="020B0600070205080204" pitchFamily="50" charset="-128"/>
            </a:rPr>
            <a:t>ポイント高い状況にある。これは、平成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年台風第</a:t>
          </a:r>
          <a:r>
            <a:rPr kumimoji="1" lang="en-US" altLang="ja-JP" sz="1100" baseline="0">
              <a:latin typeface="ＭＳ Ｐゴシック" panose="020B0600070205080204" pitchFamily="50" charset="-128"/>
              <a:ea typeface="ＭＳ Ｐゴシック" panose="020B0600070205080204" pitchFamily="50" charset="-128"/>
            </a:rPr>
            <a:t>10</a:t>
          </a:r>
          <a:r>
            <a:rPr kumimoji="1" lang="ja-JP" altLang="en-US" sz="1100" baseline="0">
              <a:latin typeface="ＭＳ Ｐゴシック" panose="020B0600070205080204" pitchFamily="50" charset="-128"/>
              <a:ea typeface="ＭＳ Ｐゴシック" panose="020B0600070205080204" pitchFamily="50" charset="-128"/>
            </a:rPr>
            <a:t>号災害に係る復興復旧関連事業による、地方債発行に伴う公債費の増加に起因している。今後、地方債発行の抑制に加え、減債基金の積立等を計画的に行っていく必要がある。</a:t>
          </a:r>
          <a:endParaRPr kumimoji="1" lang="en-US" altLang="ja-JP" sz="1100" baseline="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80609</xdr:rowOff>
    </xdr:to>
    <xdr:cxnSp macro="">
      <xdr:nvCxnSpPr>
        <xdr:cNvPr id="131" name="直線コネクタ 130"/>
        <xdr:cNvCxnSpPr/>
      </xdr:nvCxnSpPr>
      <xdr:spPr>
        <a:xfrm flipV="1">
          <a:off x="14793595" y="5261428"/>
          <a:ext cx="1269" cy="142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84436</xdr:rowOff>
    </xdr:from>
    <xdr:ext cx="469744" cy="259045"/>
    <xdr:sp macro="" textlink="">
      <xdr:nvSpPr>
        <xdr:cNvPr id="132" name="債務償還比率最小値テキスト"/>
        <xdr:cNvSpPr txBox="1"/>
      </xdr:nvSpPr>
      <xdr:spPr>
        <a:xfrm>
          <a:off x="14846300" y="668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80609</xdr:rowOff>
    </xdr:from>
    <xdr:to>
      <xdr:col>76</xdr:col>
      <xdr:colOff>111125</xdr:colOff>
      <xdr:row>34</xdr:row>
      <xdr:rowOff>80609</xdr:rowOff>
    </xdr:to>
    <xdr:cxnSp macro="">
      <xdr:nvCxnSpPr>
        <xdr:cNvPr id="133" name="直線コネクタ 132"/>
        <xdr:cNvCxnSpPr/>
      </xdr:nvCxnSpPr>
      <xdr:spPr>
        <a:xfrm>
          <a:off x="14706600" y="668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116041</xdr:rowOff>
    </xdr:from>
    <xdr:ext cx="469744" cy="259045"/>
    <xdr:sp macro="" textlink="">
      <xdr:nvSpPr>
        <xdr:cNvPr id="136" name="債務償還比率平均値テキスト"/>
        <xdr:cNvSpPr txBox="1"/>
      </xdr:nvSpPr>
      <xdr:spPr>
        <a:xfrm>
          <a:off x="14846300" y="568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93164</xdr:rowOff>
    </xdr:from>
    <xdr:to>
      <xdr:col>76</xdr:col>
      <xdr:colOff>73025</xdr:colOff>
      <xdr:row>30</xdr:row>
      <xdr:rowOff>23314</xdr:rowOff>
    </xdr:to>
    <xdr:sp macro="" textlink="">
      <xdr:nvSpPr>
        <xdr:cNvPr id="137" name="フローチャート: 判断 136"/>
        <xdr:cNvSpPr/>
      </xdr:nvSpPr>
      <xdr:spPr>
        <a:xfrm>
          <a:off x="147447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110281</xdr:rowOff>
    </xdr:from>
    <xdr:to>
      <xdr:col>72</xdr:col>
      <xdr:colOff>123825</xdr:colOff>
      <xdr:row>30</xdr:row>
      <xdr:rowOff>40431</xdr:rowOff>
    </xdr:to>
    <xdr:sp macro="" textlink="">
      <xdr:nvSpPr>
        <xdr:cNvPr id="138" name="フローチャート: 判断 137"/>
        <xdr:cNvSpPr/>
      </xdr:nvSpPr>
      <xdr:spPr>
        <a:xfrm>
          <a:off x="14033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98407</xdr:rowOff>
    </xdr:from>
    <xdr:to>
      <xdr:col>68</xdr:col>
      <xdr:colOff>123825</xdr:colOff>
      <xdr:row>30</xdr:row>
      <xdr:rowOff>28557</xdr:rowOff>
    </xdr:to>
    <xdr:sp macro="" textlink="">
      <xdr:nvSpPr>
        <xdr:cNvPr id="139" name="フローチャート: 判断 138"/>
        <xdr:cNvSpPr/>
      </xdr:nvSpPr>
      <xdr:spPr>
        <a:xfrm>
          <a:off x="13271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70340</xdr:rowOff>
    </xdr:from>
    <xdr:to>
      <xdr:col>64</xdr:col>
      <xdr:colOff>123825</xdr:colOff>
      <xdr:row>30</xdr:row>
      <xdr:rowOff>490</xdr:rowOff>
    </xdr:to>
    <xdr:sp macro="" textlink="">
      <xdr:nvSpPr>
        <xdr:cNvPr id="140" name="フローチャート: 判断 139"/>
        <xdr:cNvSpPr/>
      </xdr:nvSpPr>
      <xdr:spPr>
        <a:xfrm>
          <a:off x="12509500" y="581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36413</xdr:rowOff>
    </xdr:from>
    <xdr:to>
      <xdr:col>60</xdr:col>
      <xdr:colOff>123825</xdr:colOff>
      <xdr:row>29</xdr:row>
      <xdr:rowOff>138013</xdr:rowOff>
    </xdr:to>
    <xdr:sp macro="" textlink="">
      <xdr:nvSpPr>
        <xdr:cNvPr id="141" name="フローチャート: 判断 140"/>
        <xdr:cNvSpPr/>
      </xdr:nvSpPr>
      <xdr:spPr>
        <a:xfrm>
          <a:off x="11747500" y="5779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168112</xdr:rowOff>
    </xdr:from>
    <xdr:to>
      <xdr:col>76</xdr:col>
      <xdr:colOff>73025</xdr:colOff>
      <xdr:row>30</xdr:row>
      <xdr:rowOff>98262</xdr:rowOff>
    </xdr:to>
    <xdr:sp macro="" textlink="">
      <xdr:nvSpPr>
        <xdr:cNvPr id="147" name="楕円 146"/>
        <xdr:cNvSpPr/>
      </xdr:nvSpPr>
      <xdr:spPr>
        <a:xfrm>
          <a:off x="14744700" y="591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146539</xdr:rowOff>
    </xdr:from>
    <xdr:ext cx="469744" cy="259045"/>
    <xdr:sp macro="" textlink="">
      <xdr:nvSpPr>
        <xdr:cNvPr id="148" name="債務償還比率該当値テキスト"/>
        <xdr:cNvSpPr txBox="1"/>
      </xdr:nvSpPr>
      <xdr:spPr>
        <a:xfrm>
          <a:off x="14846300" y="589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47398</xdr:rowOff>
    </xdr:from>
    <xdr:to>
      <xdr:col>72</xdr:col>
      <xdr:colOff>123825</xdr:colOff>
      <xdr:row>30</xdr:row>
      <xdr:rowOff>148998</xdr:rowOff>
    </xdr:to>
    <xdr:sp macro="" textlink="">
      <xdr:nvSpPr>
        <xdr:cNvPr id="149" name="楕円 148"/>
        <xdr:cNvSpPr/>
      </xdr:nvSpPr>
      <xdr:spPr>
        <a:xfrm>
          <a:off x="14033500" y="596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47462</xdr:rowOff>
    </xdr:from>
    <xdr:to>
      <xdr:col>76</xdr:col>
      <xdr:colOff>22225</xdr:colOff>
      <xdr:row>30</xdr:row>
      <xdr:rowOff>98198</xdr:rowOff>
    </xdr:to>
    <xdr:cxnSp macro="">
      <xdr:nvCxnSpPr>
        <xdr:cNvPr id="150" name="直線コネクタ 149"/>
        <xdr:cNvCxnSpPr/>
      </xdr:nvCxnSpPr>
      <xdr:spPr>
        <a:xfrm flipV="1">
          <a:off x="14084300" y="5962487"/>
          <a:ext cx="711200" cy="5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49557</xdr:rowOff>
    </xdr:from>
    <xdr:to>
      <xdr:col>68</xdr:col>
      <xdr:colOff>123825</xdr:colOff>
      <xdr:row>30</xdr:row>
      <xdr:rowOff>151157</xdr:rowOff>
    </xdr:to>
    <xdr:sp macro="" textlink="">
      <xdr:nvSpPr>
        <xdr:cNvPr id="151" name="楕円 150"/>
        <xdr:cNvSpPr/>
      </xdr:nvSpPr>
      <xdr:spPr>
        <a:xfrm>
          <a:off x="13271500" y="596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98198</xdr:rowOff>
    </xdr:from>
    <xdr:to>
      <xdr:col>72</xdr:col>
      <xdr:colOff>73025</xdr:colOff>
      <xdr:row>30</xdr:row>
      <xdr:rowOff>100357</xdr:rowOff>
    </xdr:to>
    <xdr:cxnSp macro="">
      <xdr:nvCxnSpPr>
        <xdr:cNvPr id="152" name="直線コネクタ 151"/>
        <xdr:cNvCxnSpPr/>
      </xdr:nvCxnSpPr>
      <xdr:spPr>
        <a:xfrm flipV="1">
          <a:off x="13322300" y="6013223"/>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137732</xdr:rowOff>
    </xdr:from>
    <xdr:to>
      <xdr:col>64</xdr:col>
      <xdr:colOff>123825</xdr:colOff>
      <xdr:row>30</xdr:row>
      <xdr:rowOff>67882</xdr:rowOff>
    </xdr:to>
    <xdr:sp macro="" textlink="">
      <xdr:nvSpPr>
        <xdr:cNvPr id="153" name="楕円 152"/>
        <xdr:cNvSpPr/>
      </xdr:nvSpPr>
      <xdr:spPr>
        <a:xfrm>
          <a:off x="12509500" y="588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17082</xdr:rowOff>
    </xdr:from>
    <xdr:to>
      <xdr:col>68</xdr:col>
      <xdr:colOff>73025</xdr:colOff>
      <xdr:row>30</xdr:row>
      <xdr:rowOff>100357</xdr:rowOff>
    </xdr:to>
    <xdr:cxnSp macro="">
      <xdr:nvCxnSpPr>
        <xdr:cNvPr id="154" name="直線コネクタ 153"/>
        <xdr:cNvCxnSpPr/>
      </xdr:nvCxnSpPr>
      <xdr:spPr>
        <a:xfrm>
          <a:off x="12560300" y="5932107"/>
          <a:ext cx="762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55690</xdr:rowOff>
    </xdr:from>
    <xdr:to>
      <xdr:col>60</xdr:col>
      <xdr:colOff>123825</xdr:colOff>
      <xdr:row>29</xdr:row>
      <xdr:rowOff>157290</xdr:rowOff>
    </xdr:to>
    <xdr:sp macro="" textlink="">
      <xdr:nvSpPr>
        <xdr:cNvPr id="155" name="楕円 154"/>
        <xdr:cNvSpPr/>
      </xdr:nvSpPr>
      <xdr:spPr>
        <a:xfrm>
          <a:off x="11747500" y="579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106490</xdr:rowOff>
    </xdr:from>
    <xdr:to>
      <xdr:col>64</xdr:col>
      <xdr:colOff>73025</xdr:colOff>
      <xdr:row>30</xdr:row>
      <xdr:rowOff>17082</xdr:rowOff>
    </xdr:to>
    <xdr:cxnSp macro="">
      <xdr:nvCxnSpPr>
        <xdr:cNvPr id="156" name="直線コネクタ 155"/>
        <xdr:cNvCxnSpPr/>
      </xdr:nvCxnSpPr>
      <xdr:spPr>
        <a:xfrm>
          <a:off x="11798300" y="5850065"/>
          <a:ext cx="762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56958</xdr:rowOff>
    </xdr:from>
    <xdr:ext cx="469744" cy="259045"/>
    <xdr:sp macro="" textlink="">
      <xdr:nvSpPr>
        <xdr:cNvPr id="157" name="n_1aveValue債務償還比率"/>
        <xdr:cNvSpPr txBox="1"/>
      </xdr:nvSpPr>
      <xdr:spPr>
        <a:xfrm>
          <a:off x="138367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45084</xdr:rowOff>
    </xdr:from>
    <xdr:ext cx="469744" cy="259045"/>
    <xdr:sp macro="" textlink="">
      <xdr:nvSpPr>
        <xdr:cNvPr id="158" name="n_2aveValue債務償還比率"/>
        <xdr:cNvSpPr txBox="1"/>
      </xdr:nvSpPr>
      <xdr:spPr>
        <a:xfrm>
          <a:off x="13087427" y="561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17017</xdr:rowOff>
    </xdr:from>
    <xdr:ext cx="469744" cy="259045"/>
    <xdr:sp macro="" textlink="">
      <xdr:nvSpPr>
        <xdr:cNvPr id="159" name="n_3aveValue債務償還比率"/>
        <xdr:cNvSpPr txBox="1"/>
      </xdr:nvSpPr>
      <xdr:spPr>
        <a:xfrm>
          <a:off x="12325427" y="558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154540</xdr:rowOff>
    </xdr:from>
    <xdr:ext cx="469744" cy="259045"/>
    <xdr:sp macro="" textlink="">
      <xdr:nvSpPr>
        <xdr:cNvPr id="160" name="n_4aveValue債務償還比率"/>
        <xdr:cNvSpPr txBox="1"/>
      </xdr:nvSpPr>
      <xdr:spPr>
        <a:xfrm>
          <a:off x="11563427" y="555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140125</xdr:rowOff>
    </xdr:from>
    <xdr:ext cx="469744" cy="259045"/>
    <xdr:sp macro="" textlink="">
      <xdr:nvSpPr>
        <xdr:cNvPr id="161" name="n_1mainValue債務償還比率"/>
        <xdr:cNvSpPr txBox="1"/>
      </xdr:nvSpPr>
      <xdr:spPr>
        <a:xfrm>
          <a:off x="13836727" y="605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142284</xdr:rowOff>
    </xdr:from>
    <xdr:ext cx="469744" cy="259045"/>
    <xdr:sp macro="" textlink="">
      <xdr:nvSpPr>
        <xdr:cNvPr id="162" name="n_2mainValue債務償還比率"/>
        <xdr:cNvSpPr txBox="1"/>
      </xdr:nvSpPr>
      <xdr:spPr>
        <a:xfrm>
          <a:off x="13087427" y="60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59009</xdr:rowOff>
    </xdr:from>
    <xdr:ext cx="469744" cy="259045"/>
    <xdr:sp macro="" textlink="">
      <xdr:nvSpPr>
        <xdr:cNvPr id="163" name="n_3mainValue債務償還比率"/>
        <xdr:cNvSpPr txBox="1"/>
      </xdr:nvSpPr>
      <xdr:spPr>
        <a:xfrm>
          <a:off x="12325427" y="597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148417</xdr:rowOff>
    </xdr:from>
    <xdr:ext cx="469744" cy="259045"/>
    <xdr:sp macro="" textlink="">
      <xdr:nvSpPr>
        <xdr:cNvPr id="164" name="n_4mainValue債務償還比率"/>
        <xdr:cNvSpPr txBox="1"/>
      </xdr:nvSpPr>
      <xdr:spPr>
        <a:xfrm>
          <a:off x="11563427" y="589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9,158
9,103
992.36
14,019,857
13,145,109
819,777
5,835,717
15,259,491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40277</xdr:rowOff>
    </xdr:to>
    <xdr:cxnSp macro="">
      <xdr:nvCxnSpPr>
        <xdr:cNvPr id="58" name="直線コネクタ 57"/>
        <xdr:cNvCxnSpPr/>
      </xdr:nvCxnSpPr>
      <xdr:spPr>
        <a:xfrm flipV="1">
          <a:off x="4634865" y="5693228"/>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道路】&#10;有形固定資産減価償却率最大値テキスト"/>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156046</xdr:rowOff>
    </xdr:from>
    <xdr:ext cx="405111" cy="259045"/>
    <xdr:sp macro="" textlink="">
      <xdr:nvSpPr>
        <xdr:cNvPr id="63" name="【道路】&#10;有形固定資産減価償却率平均値テキスト"/>
        <xdr:cNvSpPr txBox="1"/>
      </xdr:nvSpPr>
      <xdr:spPr>
        <a:xfrm>
          <a:off x="4673600" y="6499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102144</xdr:rowOff>
    </xdr:from>
    <xdr:to>
      <xdr:col>20</xdr:col>
      <xdr:colOff>38100</xdr:colOff>
      <xdr:row>39</xdr:row>
      <xdr:rowOff>32294</xdr:rowOff>
    </xdr:to>
    <xdr:sp macro="" textlink="">
      <xdr:nvSpPr>
        <xdr:cNvPr id="65" name="フローチャート: 判断 64"/>
        <xdr:cNvSpPr/>
      </xdr:nvSpPr>
      <xdr:spPr>
        <a:xfrm>
          <a:off x="3746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25400</xdr:rowOff>
    </xdr:from>
    <xdr:to>
      <xdr:col>10</xdr:col>
      <xdr:colOff>165100</xdr:colOff>
      <xdr:row>38</xdr:row>
      <xdr:rowOff>127000</xdr:rowOff>
    </xdr:to>
    <xdr:sp macro="" textlink="">
      <xdr:nvSpPr>
        <xdr:cNvPr id="67" name="フローチャート: 判断 66"/>
        <xdr:cNvSpPr/>
      </xdr:nvSpPr>
      <xdr:spPr>
        <a:xfrm>
          <a:off x="196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61323</xdr:rowOff>
    </xdr:from>
    <xdr:to>
      <xdr:col>24</xdr:col>
      <xdr:colOff>114300</xdr:colOff>
      <xdr:row>39</xdr:row>
      <xdr:rowOff>162923</xdr:rowOff>
    </xdr:to>
    <xdr:sp macro="" textlink="">
      <xdr:nvSpPr>
        <xdr:cNvPr id="74" name="楕円 73"/>
        <xdr:cNvSpPr/>
      </xdr:nvSpPr>
      <xdr:spPr>
        <a:xfrm>
          <a:off x="45847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39750</xdr:rowOff>
    </xdr:from>
    <xdr:ext cx="405111" cy="259045"/>
    <xdr:sp macro="" textlink="">
      <xdr:nvSpPr>
        <xdr:cNvPr id="75" name="【道路】&#10;有形固定資産減価償却率該当値テキスト"/>
        <xdr:cNvSpPr txBox="1"/>
      </xdr:nvSpPr>
      <xdr:spPr>
        <a:xfrm>
          <a:off x="4673600"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33565</xdr:rowOff>
    </xdr:from>
    <xdr:to>
      <xdr:col>20</xdr:col>
      <xdr:colOff>38100</xdr:colOff>
      <xdr:row>39</xdr:row>
      <xdr:rowOff>135165</xdr:rowOff>
    </xdr:to>
    <xdr:sp macro="" textlink="">
      <xdr:nvSpPr>
        <xdr:cNvPr id="76" name="楕円 75"/>
        <xdr:cNvSpPr/>
      </xdr:nvSpPr>
      <xdr:spPr>
        <a:xfrm>
          <a:off x="3746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84365</xdr:rowOff>
    </xdr:from>
    <xdr:to>
      <xdr:col>24</xdr:col>
      <xdr:colOff>63500</xdr:colOff>
      <xdr:row>39</xdr:row>
      <xdr:rowOff>112123</xdr:rowOff>
    </xdr:to>
    <xdr:cxnSp macro="">
      <xdr:nvCxnSpPr>
        <xdr:cNvPr id="77" name="直線コネクタ 76"/>
        <xdr:cNvCxnSpPr/>
      </xdr:nvCxnSpPr>
      <xdr:spPr>
        <a:xfrm>
          <a:off x="3797300" y="6770915"/>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144599</xdr:rowOff>
    </xdr:from>
    <xdr:to>
      <xdr:col>10</xdr:col>
      <xdr:colOff>165100</xdr:colOff>
      <xdr:row>39</xdr:row>
      <xdr:rowOff>74749</xdr:rowOff>
    </xdr:to>
    <xdr:sp macro="" textlink="">
      <xdr:nvSpPr>
        <xdr:cNvPr id="78" name="楕円 77"/>
        <xdr:cNvSpPr/>
      </xdr:nvSpPr>
      <xdr:spPr>
        <a:xfrm>
          <a:off x="1968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111941</xdr:rowOff>
    </xdr:from>
    <xdr:to>
      <xdr:col>6</xdr:col>
      <xdr:colOff>38100</xdr:colOff>
      <xdr:row>39</xdr:row>
      <xdr:rowOff>42091</xdr:rowOff>
    </xdr:to>
    <xdr:sp macro="" textlink="">
      <xdr:nvSpPr>
        <xdr:cNvPr id="79" name="楕円 78"/>
        <xdr:cNvSpPr/>
      </xdr:nvSpPr>
      <xdr:spPr>
        <a:xfrm>
          <a:off x="1079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162741</xdr:rowOff>
    </xdr:from>
    <xdr:to>
      <xdr:col>10</xdr:col>
      <xdr:colOff>114300</xdr:colOff>
      <xdr:row>39</xdr:row>
      <xdr:rowOff>23949</xdr:rowOff>
    </xdr:to>
    <xdr:cxnSp macro="">
      <xdr:nvCxnSpPr>
        <xdr:cNvPr id="80" name="直線コネクタ 79"/>
        <xdr:cNvCxnSpPr/>
      </xdr:nvCxnSpPr>
      <xdr:spPr>
        <a:xfrm>
          <a:off x="1130300" y="667784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48821</xdr:rowOff>
    </xdr:from>
    <xdr:ext cx="405111" cy="259045"/>
    <xdr:sp macro="" textlink="">
      <xdr:nvSpPr>
        <xdr:cNvPr id="81" name="n_1aveValue【道路】&#10;有形固定資産減価償却率"/>
        <xdr:cNvSpPr txBox="1"/>
      </xdr:nvSpPr>
      <xdr:spPr>
        <a:xfrm>
          <a:off x="35820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166387</xdr:rowOff>
    </xdr:from>
    <xdr:ext cx="405111" cy="259045"/>
    <xdr:sp macro="" textlink="">
      <xdr:nvSpPr>
        <xdr:cNvPr id="82" name="n_2aveValue【道路】&#10;有形固定資産減価償却率"/>
        <xdr:cNvSpPr txBox="1"/>
      </xdr:nvSpPr>
      <xdr:spPr>
        <a:xfrm>
          <a:off x="2705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143527</xdr:rowOff>
    </xdr:from>
    <xdr:ext cx="405111" cy="259045"/>
    <xdr:sp macro="" textlink="">
      <xdr:nvSpPr>
        <xdr:cNvPr id="83" name="n_3aveValue【道路】&#10;有形固定資産減価償却率"/>
        <xdr:cNvSpPr txBox="1"/>
      </xdr:nvSpPr>
      <xdr:spPr>
        <a:xfrm>
          <a:off x="1816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4" name="n_4aveValue【道路】&#10;有形固定資産減価償却率"/>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126292</xdr:rowOff>
    </xdr:from>
    <xdr:ext cx="405111" cy="259045"/>
    <xdr:sp macro="" textlink="">
      <xdr:nvSpPr>
        <xdr:cNvPr id="85" name="n_1mainValue【道路】&#10;有形固定資産減価償却率"/>
        <xdr:cNvSpPr txBox="1"/>
      </xdr:nvSpPr>
      <xdr:spPr>
        <a:xfrm>
          <a:off x="3582044"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65876</xdr:rowOff>
    </xdr:from>
    <xdr:ext cx="405111" cy="259045"/>
    <xdr:sp macro="" textlink="">
      <xdr:nvSpPr>
        <xdr:cNvPr id="86" name="n_3mainValue【道路】&#10;有形固定資産減価償却率"/>
        <xdr:cNvSpPr txBox="1"/>
      </xdr:nvSpPr>
      <xdr:spPr>
        <a:xfrm>
          <a:off x="18167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33218</xdr:rowOff>
    </xdr:from>
    <xdr:ext cx="405111" cy="259045"/>
    <xdr:sp macro="" textlink="">
      <xdr:nvSpPr>
        <xdr:cNvPr id="87" name="n_4mainValue【道路】&#10;有形固定資産減価償却率"/>
        <xdr:cNvSpPr txBox="1"/>
      </xdr:nvSpPr>
      <xdr:spPr>
        <a:xfrm>
          <a:off x="9277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1" name="テキスト ボックス 100"/>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3" name="テキスト ボックス 102"/>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5" name="テキスト ボックス 104"/>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7" name="テキスト ボックス 106"/>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70051</xdr:rowOff>
    </xdr:from>
    <xdr:to>
      <xdr:col>54</xdr:col>
      <xdr:colOff>189865</xdr:colOff>
      <xdr:row>42</xdr:row>
      <xdr:rowOff>26956</xdr:rowOff>
    </xdr:to>
    <xdr:cxnSp macro="">
      <xdr:nvCxnSpPr>
        <xdr:cNvPr id="111" name="直線コネクタ 110"/>
        <xdr:cNvCxnSpPr/>
      </xdr:nvCxnSpPr>
      <xdr:spPr>
        <a:xfrm flipV="1">
          <a:off x="10476865" y="5727901"/>
          <a:ext cx="0" cy="1499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30783</xdr:rowOff>
    </xdr:from>
    <xdr:ext cx="469744" cy="259045"/>
    <xdr:sp macro="" textlink="">
      <xdr:nvSpPr>
        <xdr:cNvPr id="112" name="【道路】&#10;一人当たり延長最小値テキスト"/>
        <xdr:cNvSpPr txBox="1"/>
      </xdr:nvSpPr>
      <xdr:spPr>
        <a:xfrm>
          <a:off x="10515600" y="723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26956</xdr:rowOff>
    </xdr:from>
    <xdr:to>
      <xdr:col>55</xdr:col>
      <xdr:colOff>88900</xdr:colOff>
      <xdr:row>42</xdr:row>
      <xdr:rowOff>26956</xdr:rowOff>
    </xdr:to>
    <xdr:cxnSp macro="">
      <xdr:nvCxnSpPr>
        <xdr:cNvPr id="113" name="直線コネクタ 112"/>
        <xdr:cNvCxnSpPr/>
      </xdr:nvCxnSpPr>
      <xdr:spPr>
        <a:xfrm>
          <a:off x="10388600" y="72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16728</xdr:rowOff>
    </xdr:from>
    <xdr:ext cx="599010" cy="259045"/>
    <xdr:sp macro="" textlink="">
      <xdr:nvSpPr>
        <xdr:cNvPr id="114" name="【道路】&#10;一人当たり延長最大値テキスト"/>
        <xdr:cNvSpPr txBox="1"/>
      </xdr:nvSpPr>
      <xdr:spPr>
        <a:xfrm>
          <a:off x="10515600" y="55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70051</xdr:rowOff>
    </xdr:from>
    <xdr:to>
      <xdr:col>55</xdr:col>
      <xdr:colOff>88900</xdr:colOff>
      <xdr:row>33</xdr:row>
      <xdr:rowOff>70051</xdr:rowOff>
    </xdr:to>
    <xdr:cxnSp macro="">
      <xdr:nvCxnSpPr>
        <xdr:cNvPr id="115" name="直線コネクタ 114"/>
        <xdr:cNvCxnSpPr/>
      </xdr:nvCxnSpPr>
      <xdr:spPr>
        <a:xfrm>
          <a:off x="10388600" y="572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73504</xdr:rowOff>
    </xdr:from>
    <xdr:ext cx="534377" cy="259045"/>
    <xdr:sp macro="" textlink="">
      <xdr:nvSpPr>
        <xdr:cNvPr id="116" name="【道路】&#10;一人当たり延長平均値テキスト"/>
        <xdr:cNvSpPr txBox="1"/>
      </xdr:nvSpPr>
      <xdr:spPr>
        <a:xfrm>
          <a:off x="10515600" y="6931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95077</xdr:rowOff>
    </xdr:from>
    <xdr:to>
      <xdr:col>55</xdr:col>
      <xdr:colOff>50800</xdr:colOff>
      <xdr:row>41</xdr:row>
      <xdr:rowOff>25227</xdr:rowOff>
    </xdr:to>
    <xdr:sp macro="" textlink="">
      <xdr:nvSpPr>
        <xdr:cNvPr id="117" name="フローチャート: 判断 116"/>
        <xdr:cNvSpPr/>
      </xdr:nvSpPr>
      <xdr:spPr>
        <a:xfrm>
          <a:off x="10426700" y="695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56635</xdr:rowOff>
    </xdr:from>
    <xdr:to>
      <xdr:col>50</xdr:col>
      <xdr:colOff>165100</xdr:colOff>
      <xdr:row>40</xdr:row>
      <xdr:rowOff>158235</xdr:rowOff>
    </xdr:to>
    <xdr:sp macro="" textlink="">
      <xdr:nvSpPr>
        <xdr:cNvPr id="118" name="フローチャート: 判断 117"/>
        <xdr:cNvSpPr/>
      </xdr:nvSpPr>
      <xdr:spPr>
        <a:xfrm>
          <a:off x="9588500" y="691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111323</xdr:rowOff>
    </xdr:from>
    <xdr:to>
      <xdr:col>46</xdr:col>
      <xdr:colOff>38100</xdr:colOff>
      <xdr:row>41</xdr:row>
      <xdr:rowOff>41473</xdr:rowOff>
    </xdr:to>
    <xdr:sp macro="" textlink="">
      <xdr:nvSpPr>
        <xdr:cNvPr id="119" name="フローチャート: 判断 118"/>
        <xdr:cNvSpPr/>
      </xdr:nvSpPr>
      <xdr:spPr>
        <a:xfrm>
          <a:off x="8699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104972</xdr:rowOff>
    </xdr:from>
    <xdr:to>
      <xdr:col>41</xdr:col>
      <xdr:colOff>101600</xdr:colOff>
      <xdr:row>41</xdr:row>
      <xdr:rowOff>35122</xdr:rowOff>
    </xdr:to>
    <xdr:sp macro="" textlink="">
      <xdr:nvSpPr>
        <xdr:cNvPr id="120" name="フローチャート: 判断 119"/>
        <xdr:cNvSpPr/>
      </xdr:nvSpPr>
      <xdr:spPr>
        <a:xfrm>
          <a:off x="7810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121016</xdr:rowOff>
    </xdr:from>
    <xdr:to>
      <xdr:col>36</xdr:col>
      <xdr:colOff>165100</xdr:colOff>
      <xdr:row>41</xdr:row>
      <xdr:rowOff>51166</xdr:rowOff>
    </xdr:to>
    <xdr:sp macro="" textlink="">
      <xdr:nvSpPr>
        <xdr:cNvPr id="121" name="フローチャート: 判断 120"/>
        <xdr:cNvSpPr/>
      </xdr:nvSpPr>
      <xdr:spPr>
        <a:xfrm>
          <a:off x="6921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65390</xdr:rowOff>
    </xdr:from>
    <xdr:to>
      <xdr:col>55</xdr:col>
      <xdr:colOff>50800</xdr:colOff>
      <xdr:row>40</xdr:row>
      <xdr:rowOff>166990</xdr:rowOff>
    </xdr:to>
    <xdr:sp macro="" textlink="">
      <xdr:nvSpPr>
        <xdr:cNvPr id="127" name="楕円 126"/>
        <xdr:cNvSpPr/>
      </xdr:nvSpPr>
      <xdr:spPr>
        <a:xfrm>
          <a:off x="10426700" y="692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88267</xdr:rowOff>
    </xdr:from>
    <xdr:ext cx="534377" cy="259045"/>
    <xdr:sp macro="" textlink="">
      <xdr:nvSpPr>
        <xdr:cNvPr id="128" name="【道路】&#10;一人当たり延長該当値テキスト"/>
        <xdr:cNvSpPr txBox="1"/>
      </xdr:nvSpPr>
      <xdr:spPr>
        <a:xfrm>
          <a:off x="10515600" y="677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73696</xdr:rowOff>
    </xdr:from>
    <xdr:to>
      <xdr:col>50</xdr:col>
      <xdr:colOff>165100</xdr:colOff>
      <xdr:row>41</xdr:row>
      <xdr:rowOff>3846</xdr:rowOff>
    </xdr:to>
    <xdr:sp macro="" textlink="">
      <xdr:nvSpPr>
        <xdr:cNvPr id="129" name="楕円 128"/>
        <xdr:cNvSpPr/>
      </xdr:nvSpPr>
      <xdr:spPr>
        <a:xfrm>
          <a:off x="9588500" y="693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116190</xdr:rowOff>
    </xdr:from>
    <xdr:to>
      <xdr:col>55</xdr:col>
      <xdr:colOff>0</xdr:colOff>
      <xdr:row>40</xdr:row>
      <xdr:rowOff>124496</xdr:rowOff>
    </xdr:to>
    <xdr:cxnSp macro="">
      <xdr:nvCxnSpPr>
        <xdr:cNvPr id="130" name="直線コネクタ 129"/>
        <xdr:cNvCxnSpPr/>
      </xdr:nvCxnSpPr>
      <xdr:spPr>
        <a:xfrm flipV="1">
          <a:off x="9639300" y="6974190"/>
          <a:ext cx="8382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85598</xdr:rowOff>
    </xdr:from>
    <xdr:to>
      <xdr:col>41</xdr:col>
      <xdr:colOff>101600</xdr:colOff>
      <xdr:row>41</xdr:row>
      <xdr:rowOff>15748</xdr:rowOff>
    </xdr:to>
    <xdr:sp macro="" textlink="">
      <xdr:nvSpPr>
        <xdr:cNvPr id="131" name="楕円 130"/>
        <xdr:cNvSpPr/>
      </xdr:nvSpPr>
      <xdr:spPr>
        <a:xfrm>
          <a:off x="7810500" y="694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40606</xdr:rowOff>
    </xdr:from>
    <xdr:to>
      <xdr:col>36</xdr:col>
      <xdr:colOff>165100</xdr:colOff>
      <xdr:row>41</xdr:row>
      <xdr:rowOff>142206</xdr:rowOff>
    </xdr:to>
    <xdr:sp macro="" textlink="">
      <xdr:nvSpPr>
        <xdr:cNvPr id="132" name="楕円 131"/>
        <xdr:cNvSpPr/>
      </xdr:nvSpPr>
      <xdr:spPr>
        <a:xfrm>
          <a:off x="6921500" y="707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136398</xdr:rowOff>
    </xdr:from>
    <xdr:to>
      <xdr:col>41</xdr:col>
      <xdr:colOff>50800</xdr:colOff>
      <xdr:row>41</xdr:row>
      <xdr:rowOff>91406</xdr:rowOff>
    </xdr:to>
    <xdr:cxnSp macro="">
      <xdr:nvCxnSpPr>
        <xdr:cNvPr id="133" name="直線コネクタ 132"/>
        <xdr:cNvCxnSpPr/>
      </xdr:nvCxnSpPr>
      <xdr:spPr>
        <a:xfrm flipV="1">
          <a:off x="6972300" y="6994398"/>
          <a:ext cx="889000" cy="12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3312</xdr:rowOff>
    </xdr:from>
    <xdr:ext cx="534377" cy="259045"/>
    <xdr:sp macro="" textlink="">
      <xdr:nvSpPr>
        <xdr:cNvPr id="134" name="n_1aveValue【道路】&#10;一人当たり延長"/>
        <xdr:cNvSpPr txBox="1"/>
      </xdr:nvSpPr>
      <xdr:spPr>
        <a:xfrm>
          <a:off x="9359411" y="668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58000</xdr:rowOff>
    </xdr:from>
    <xdr:ext cx="534377" cy="259045"/>
    <xdr:sp macro="" textlink="">
      <xdr:nvSpPr>
        <xdr:cNvPr id="135" name="n_2aveValue【道路】&#10;一人当たり延長"/>
        <xdr:cNvSpPr txBox="1"/>
      </xdr:nvSpPr>
      <xdr:spPr>
        <a:xfrm>
          <a:off x="84831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26249</xdr:rowOff>
    </xdr:from>
    <xdr:ext cx="534377" cy="259045"/>
    <xdr:sp macro="" textlink="">
      <xdr:nvSpPr>
        <xdr:cNvPr id="136" name="n_3aveValue【道路】&#10;一人当たり延長"/>
        <xdr:cNvSpPr txBox="1"/>
      </xdr:nvSpPr>
      <xdr:spPr>
        <a:xfrm>
          <a:off x="7594111" y="70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67693</xdr:rowOff>
    </xdr:from>
    <xdr:ext cx="534377" cy="259045"/>
    <xdr:sp macro="" textlink="">
      <xdr:nvSpPr>
        <xdr:cNvPr id="137" name="n_4aveValue【道路】&#10;一人当たり延長"/>
        <xdr:cNvSpPr txBox="1"/>
      </xdr:nvSpPr>
      <xdr:spPr>
        <a:xfrm>
          <a:off x="6705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166423</xdr:rowOff>
    </xdr:from>
    <xdr:ext cx="534377" cy="259045"/>
    <xdr:sp macro="" textlink="">
      <xdr:nvSpPr>
        <xdr:cNvPr id="138" name="n_1mainValue【道路】&#10;一人当たり延長"/>
        <xdr:cNvSpPr txBox="1"/>
      </xdr:nvSpPr>
      <xdr:spPr>
        <a:xfrm>
          <a:off x="9359411" y="702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32275</xdr:rowOff>
    </xdr:from>
    <xdr:ext cx="534377" cy="259045"/>
    <xdr:sp macro="" textlink="">
      <xdr:nvSpPr>
        <xdr:cNvPr id="139" name="n_3mainValue【道路】&#10;一人当たり延長"/>
        <xdr:cNvSpPr txBox="1"/>
      </xdr:nvSpPr>
      <xdr:spPr>
        <a:xfrm>
          <a:off x="7594111" y="671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133333</xdr:rowOff>
    </xdr:from>
    <xdr:ext cx="534377" cy="259045"/>
    <xdr:sp macro="" textlink="">
      <xdr:nvSpPr>
        <xdr:cNvPr id="140" name="n_4mainValue【道路】&#10;一人当たり延長"/>
        <xdr:cNvSpPr txBox="1"/>
      </xdr:nvSpPr>
      <xdr:spPr>
        <a:xfrm>
          <a:off x="6705111" y="716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2" name="直線コネクタ 15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3" name="テキスト ボックス 152"/>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4" name="直線コネクタ 15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5" name="テキスト ボックス 15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6" name="直線コネクタ 15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7" name="テキスト ボックス 15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8" name="直線コネクタ 15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9" name="テキスト ボックス 15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0" name="直線コネクタ 15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1" name="テキスト ボックス 16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2" name="直線コネクタ 16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3" name="テキスト ボックス 162"/>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71846</xdr:rowOff>
    </xdr:from>
    <xdr:to>
      <xdr:col>24</xdr:col>
      <xdr:colOff>62865</xdr:colOff>
      <xdr:row>64</xdr:row>
      <xdr:rowOff>48985</xdr:rowOff>
    </xdr:to>
    <xdr:cxnSp macro="">
      <xdr:nvCxnSpPr>
        <xdr:cNvPr id="166" name="直線コネクタ 165"/>
        <xdr:cNvCxnSpPr/>
      </xdr:nvCxnSpPr>
      <xdr:spPr>
        <a:xfrm flipV="1">
          <a:off x="4634865" y="9501596"/>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405111" cy="259045"/>
    <xdr:sp macro="" textlink="">
      <xdr:nvSpPr>
        <xdr:cNvPr id="167" name="【橋りょう・トンネル】&#10;有形固定資産減価償却率最小値テキスト"/>
        <xdr:cNvSpPr txBox="1"/>
      </xdr:nvSpPr>
      <xdr:spPr>
        <a:xfrm>
          <a:off x="4673600" y="1102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68" name="直線コネクタ 167"/>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18523</xdr:rowOff>
    </xdr:from>
    <xdr:ext cx="340478" cy="259045"/>
    <xdr:sp macro="" textlink="">
      <xdr:nvSpPr>
        <xdr:cNvPr id="169" name="【橋りょう・トンネル】&#10;有形固定資産減価償却率最大値テキスト"/>
        <xdr:cNvSpPr txBox="1"/>
      </xdr:nvSpPr>
      <xdr:spPr>
        <a:xfrm>
          <a:off x="4673600" y="927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71846</xdr:rowOff>
    </xdr:from>
    <xdr:to>
      <xdr:col>24</xdr:col>
      <xdr:colOff>152400</xdr:colOff>
      <xdr:row>55</xdr:row>
      <xdr:rowOff>71846</xdr:rowOff>
    </xdr:to>
    <xdr:cxnSp macro="">
      <xdr:nvCxnSpPr>
        <xdr:cNvPr id="170" name="直線コネクタ 169"/>
        <xdr:cNvCxnSpPr/>
      </xdr:nvCxnSpPr>
      <xdr:spPr>
        <a:xfrm>
          <a:off x="4546600" y="950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96174</xdr:rowOff>
    </xdr:from>
    <xdr:ext cx="405111" cy="259045"/>
    <xdr:sp macro="" textlink="">
      <xdr:nvSpPr>
        <xdr:cNvPr id="171" name="【橋りょう・トンネル】&#10;有形固定資産減価償却率平均値テキスト"/>
        <xdr:cNvSpPr txBox="1"/>
      </xdr:nvSpPr>
      <xdr:spPr>
        <a:xfrm>
          <a:off x="4673600" y="1021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72" name="フローチャート: 判断 171"/>
        <xdr:cNvSpPr/>
      </xdr:nvSpPr>
      <xdr:spPr>
        <a:xfrm>
          <a:off x="45847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37374</xdr:rowOff>
    </xdr:from>
    <xdr:to>
      <xdr:col>20</xdr:col>
      <xdr:colOff>38100</xdr:colOff>
      <xdr:row>60</xdr:row>
      <xdr:rowOff>138974</xdr:rowOff>
    </xdr:to>
    <xdr:sp macro="" textlink="">
      <xdr:nvSpPr>
        <xdr:cNvPr id="173" name="フローチャート: 判断 172"/>
        <xdr:cNvSpPr/>
      </xdr:nvSpPr>
      <xdr:spPr>
        <a:xfrm>
          <a:off x="3746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22678</xdr:rowOff>
    </xdr:from>
    <xdr:to>
      <xdr:col>15</xdr:col>
      <xdr:colOff>101600</xdr:colOff>
      <xdr:row>60</xdr:row>
      <xdr:rowOff>124278</xdr:rowOff>
    </xdr:to>
    <xdr:sp macro="" textlink="">
      <xdr:nvSpPr>
        <xdr:cNvPr id="174" name="フローチャート: 判断 173"/>
        <xdr:cNvSpPr/>
      </xdr:nvSpPr>
      <xdr:spPr>
        <a:xfrm>
          <a:off x="2857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75" name="フローチャート: 判断 174"/>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6" name="フローチャート: 判断 175"/>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2" name="楕円 181"/>
        <xdr:cNvSpPr/>
      </xdr:nvSpPr>
      <xdr:spPr>
        <a:xfrm>
          <a:off x="45847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136633</xdr:rowOff>
    </xdr:from>
    <xdr:ext cx="405111" cy="259045"/>
    <xdr:sp macro="" textlink="">
      <xdr:nvSpPr>
        <xdr:cNvPr id="183" name="【橋りょう・トンネル】&#10;有形固定資産減価償却率該当値テキスト"/>
        <xdr:cNvSpPr txBox="1"/>
      </xdr:nvSpPr>
      <xdr:spPr>
        <a:xfrm>
          <a:off x="4673600"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132080</xdr:rowOff>
    </xdr:from>
    <xdr:to>
      <xdr:col>20</xdr:col>
      <xdr:colOff>38100</xdr:colOff>
      <xdr:row>61</xdr:row>
      <xdr:rowOff>62230</xdr:rowOff>
    </xdr:to>
    <xdr:sp macro="" textlink="">
      <xdr:nvSpPr>
        <xdr:cNvPr id="184" name="楕円 183"/>
        <xdr:cNvSpPr/>
      </xdr:nvSpPr>
      <xdr:spPr>
        <a:xfrm>
          <a:off x="3746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11430</xdr:rowOff>
    </xdr:from>
    <xdr:to>
      <xdr:col>24</xdr:col>
      <xdr:colOff>63500</xdr:colOff>
      <xdr:row>61</xdr:row>
      <xdr:rowOff>37556</xdr:rowOff>
    </xdr:to>
    <xdr:cxnSp macro="">
      <xdr:nvCxnSpPr>
        <xdr:cNvPr id="185" name="直線コネクタ 184"/>
        <xdr:cNvCxnSpPr/>
      </xdr:nvCxnSpPr>
      <xdr:spPr>
        <a:xfrm>
          <a:off x="3797300" y="1046988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86360</xdr:rowOff>
    </xdr:from>
    <xdr:to>
      <xdr:col>10</xdr:col>
      <xdr:colOff>165100</xdr:colOff>
      <xdr:row>61</xdr:row>
      <xdr:rowOff>16510</xdr:rowOff>
    </xdr:to>
    <xdr:sp macro="" textlink="">
      <xdr:nvSpPr>
        <xdr:cNvPr id="186" name="楕円 185"/>
        <xdr:cNvSpPr/>
      </xdr:nvSpPr>
      <xdr:spPr>
        <a:xfrm>
          <a:off x="1968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70031</xdr:rowOff>
    </xdr:from>
    <xdr:to>
      <xdr:col>6</xdr:col>
      <xdr:colOff>38100</xdr:colOff>
      <xdr:row>61</xdr:row>
      <xdr:rowOff>181</xdr:rowOff>
    </xdr:to>
    <xdr:sp macro="" textlink="">
      <xdr:nvSpPr>
        <xdr:cNvPr id="187" name="楕円 186"/>
        <xdr:cNvSpPr/>
      </xdr:nvSpPr>
      <xdr:spPr>
        <a:xfrm>
          <a:off x="1079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120831</xdr:rowOff>
    </xdr:from>
    <xdr:to>
      <xdr:col>10</xdr:col>
      <xdr:colOff>114300</xdr:colOff>
      <xdr:row>60</xdr:row>
      <xdr:rowOff>137160</xdr:rowOff>
    </xdr:to>
    <xdr:cxnSp macro="">
      <xdr:nvCxnSpPr>
        <xdr:cNvPr id="188" name="直線コネクタ 187"/>
        <xdr:cNvCxnSpPr/>
      </xdr:nvCxnSpPr>
      <xdr:spPr>
        <a:xfrm>
          <a:off x="1130300" y="1040783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155501</xdr:rowOff>
    </xdr:from>
    <xdr:ext cx="405111" cy="259045"/>
    <xdr:sp macro="" textlink="">
      <xdr:nvSpPr>
        <xdr:cNvPr id="189" name="n_1aveValue【橋りょう・トンネル】&#10;有形固定資産減価償却率"/>
        <xdr:cNvSpPr txBox="1"/>
      </xdr:nvSpPr>
      <xdr:spPr>
        <a:xfrm>
          <a:off x="3582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140805</xdr:rowOff>
    </xdr:from>
    <xdr:ext cx="405111" cy="259045"/>
    <xdr:sp macro="" textlink="">
      <xdr:nvSpPr>
        <xdr:cNvPr id="190" name="n_2aveValue【橋りょう・トンネル】&#10;有形固定資産減価償却率"/>
        <xdr:cNvSpPr txBox="1"/>
      </xdr:nvSpPr>
      <xdr:spPr>
        <a:xfrm>
          <a:off x="2705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191" name="n_3aveValue【橋りょう・トンネル】&#10;有形固定資産減価償却率"/>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67327</xdr:rowOff>
    </xdr:from>
    <xdr:ext cx="405111" cy="259045"/>
    <xdr:sp macro="" textlink="">
      <xdr:nvSpPr>
        <xdr:cNvPr id="192" name="n_4aveValue【橋りょう・トンネル】&#10;有形固定資産減価償却率"/>
        <xdr:cNvSpPr txBox="1"/>
      </xdr:nvSpPr>
      <xdr:spPr>
        <a:xfrm>
          <a:off x="927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53357</xdr:rowOff>
    </xdr:from>
    <xdr:ext cx="405111" cy="259045"/>
    <xdr:sp macro="" textlink="">
      <xdr:nvSpPr>
        <xdr:cNvPr id="193" name="n_1mainValue【橋りょう・トンネル】&#10;有形固定資産減価償却率"/>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7637</xdr:rowOff>
    </xdr:from>
    <xdr:ext cx="405111" cy="259045"/>
    <xdr:sp macro="" textlink="">
      <xdr:nvSpPr>
        <xdr:cNvPr id="194" name="n_3mainValue【橋りょう・トンネル】&#10;有形固定資産減価償却率"/>
        <xdr:cNvSpPr txBox="1"/>
      </xdr:nvSpPr>
      <xdr:spPr>
        <a:xfrm>
          <a:off x="1816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162758</xdr:rowOff>
    </xdr:from>
    <xdr:ext cx="405111" cy="259045"/>
    <xdr:sp macro="" textlink="">
      <xdr:nvSpPr>
        <xdr:cNvPr id="195" name="n_4mainValue【橋りょう・トンネル】&#10;有形固定資産減価償却率"/>
        <xdr:cNvSpPr txBox="1"/>
      </xdr:nvSpPr>
      <xdr:spPr>
        <a:xfrm>
          <a:off x="927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9" name="テキスト ボックス 20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1" name="テキスト ボックス 21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3" name="テキスト ボックス 21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5" name="テキスト ボックス 21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7" name="テキスト ボックス 216"/>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39687</xdr:rowOff>
    </xdr:from>
    <xdr:to>
      <xdr:col>54</xdr:col>
      <xdr:colOff>189865</xdr:colOff>
      <xdr:row>64</xdr:row>
      <xdr:rowOff>71765</xdr:rowOff>
    </xdr:to>
    <xdr:cxnSp macro="">
      <xdr:nvCxnSpPr>
        <xdr:cNvPr id="219" name="直線コネクタ 218"/>
        <xdr:cNvCxnSpPr/>
      </xdr:nvCxnSpPr>
      <xdr:spPr>
        <a:xfrm flipV="1">
          <a:off x="10476865" y="9469437"/>
          <a:ext cx="0" cy="157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75592</xdr:rowOff>
    </xdr:from>
    <xdr:ext cx="534377" cy="259045"/>
    <xdr:sp macro="" textlink="">
      <xdr:nvSpPr>
        <xdr:cNvPr id="220" name="【橋りょう・トンネル】&#10;一人当たり有形固定資産（償却資産）額最小値テキスト"/>
        <xdr:cNvSpPr txBox="1"/>
      </xdr:nvSpPr>
      <xdr:spPr>
        <a:xfrm>
          <a:off x="10515600" y="1104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71765</xdr:rowOff>
    </xdr:from>
    <xdr:to>
      <xdr:col>55</xdr:col>
      <xdr:colOff>88900</xdr:colOff>
      <xdr:row>64</xdr:row>
      <xdr:rowOff>71765</xdr:rowOff>
    </xdr:to>
    <xdr:cxnSp macro="">
      <xdr:nvCxnSpPr>
        <xdr:cNvPr id="221" name="直線コネクタ 220"/>
        <xdr:cNvCxnSpPr/>
      </xdr:nvCxnSpPr>
      <xdr:spPr>
        <a:xfrm>
          <a:off x="10388600" y="11044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157814</xdr:rowOff>
    </xdr:from>
    <xdr:ext cx="690189" cy="259045"/>
    <xdr:sp macro="" textlink="">
      <xdr:nvSpPr>
        <xdr:cNvPr id="222" name="【橋りょう・トンネル】&#10;一人当たり有形固定資産（償却資産）額最大値テキスト"/>
        <xdr:cNvSpPr txBox="1"/>
      </xdr:nvSpPr>
      <xdr:spPr>
        <a:xfrm>
          <a:off x="10515600" y="92446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8,291,669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39687</xdr:rowOff>
    </xdr:from>
    <xdr:to>
      <xdr:col>55</xdr:col>
      <xdr:colOff>88900</xdr:colOff>
      <xdr:row>55</xdr:row>
      <xdr:rowOff>39687</xdr:rowOff>
    </xdr:to>
    <xdr:cxnSp macro="">
      <xdr:nvCxnSpPr>
        <xdr:cNvPr id="223" name="直線コネクタ 222"/>
        <xdr:cNvCxnSpPr/>
      </xdr:nvCxnSpPr>
      <xdr:spPr>
        <a:xfrm>
          <a:off x="10388600" y="9469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162958</xdr:rowOff>
    </xdr:from>
    <xdr:ext cx="599010" cy="259045"/>
    <xdr:sp macro="" textlink="">
      <xdr:nvSpPr>
        <xdr:cNvPr id="224" name="【橋りょう・トンネル】&#10;一人当たり有形固定資産（償却資産）額平均値テキスト"/>
        <xdr:cNvSpPr txBox="1"/>
      </xdr:nvSpPr>
      <xdr:spPr>
        <a:xfrm>
          <a:off x="10515600" y="10792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13081</xdr:rowOff>
    </xdr:from>
    <xdr:to>
      <xdr:col>55</xdr:col>
      <xdr:colOff>50800</xdr:colOff>
      <xdr:row>63</xdr:row>
      <xdr:rowOff>114681</xdr:rowOff>
    </xdr:to>
    <xdr:sp macro="" textlink="">
      <xdr:nvSpPr>
        <xdr:cNvPr id="225" name="フローチャート: 判断 224"/>
        <xdr:cNvSpPr/>
      </xdr:nvSpPr>
      <xdr:spPr>
        <a:xfrm>
          <a:off x="10426700" y="108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21130</xdr:rowOff>
    </xdr:from>
    <xdr:to>
      <xdr:col>50</xdr:col>
      <xdr:colOff>165100</xdr:colOff>
      <xdr:row>63</xdr:row>
      <xdr:rowOff>122730</xdr:rowOff>
    </xdr:to>
    <xdr:sp macro="" textlink="">
      <xdr:nvSpPr>
        <xdr:cNvPr id="226" name="フローチャート: 判断 225"/>
        <xdr:cNvSpPr/>
      </xdr:nvSpPr>
      <xdr:spPr>
        <a:xfrm>
          <a:off x="9588500" y="1082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55116</xdr:rowOff>
    </xdr:from>
    <xdr:to>
      <xdr:col>46</xdr:col>
      <xdr:colOff>38100</xdr:colOff>
      <xdr:row>63</xdr:row>
      <xdr:rowOff>156716</xdr:rowOff>
    </xdr:to>
    <xdr:sp macro="" textlink="">
      <xdr:nvSpPr>
        <xdr:cNvPr id="227" name="フローチャート: 判断 226"/>
        <xdr:cNvSpPr/>
      </xdr:nvSpPr>
      <xdr:spPr>
        <a:xfrm>
          <a:off x="8699500" y="1085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58620</xdr:rowOff>
    </xdr:from>
    <xdr:to>
      <xdr:col>41</xdr:col>
      <xdr:colOff>101600</xdr:colOff>
      <xdr:row>63</xdr:row>
      <xdr:rowOff>160220</xdr:rowOff>
    </xdr:to>
    <xdr:sp macro="" textlink="">
      <xdr:nvSpPr>
        <xdr:cNvPr id="228" name="フローチャート: 判断 227"/>
        <xdr:cNvSpPr/>
      </xdr:nvSpPr>
      <xdr:spPr>
        <a:xfrm>
          <a:off x="7810500" y="1085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63802</xdr:rowOff>
    </xdr:from>
    <xdr:to>
      <xdr:col>36</xdr:col>
      <xdr:colOff>165100</xdr:colOff>
      <xdr:row>63</xdr:row>
      <xdr:rowOff>165402</xdr:rowOff>
    </xdr:to>
    <xdr:sp macro="" textlink="">
      <xdr:nvSpPr>
        <xdr:cNvPr id="229" name="フローチャート: 判断 228"/>
        <xdr:cNvSpPr/>
      </xdr:nvSpPr>
      <xdr:spPr>
        <a:xfrm>
          <a:off x="6921500" y="1086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141909</xdr:rowOff>
    </xdr:from>
    <xdr:to>
      <xdr:col>55</xdr:col>
      <xdr:colOff>50800</xdr:colOff>
      <xdr:row>63</xdr:row>
      <xdr:rowOff>72059</xdr:rowOff>
    </xdr:to>
    <xdr:sp macro="" textlink="">
      <xdr:nvSpPr>
        <xdr:cNvPr id="235" name="楕円 234"/>
        <xdr:cNvSpPr/>
      </xdr:nvSpPr>
      <xdr:spPr>
        <a:xfrm>
          <a:off x="10426700" y="1077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164786</xdr:rowOff>
    </xdr:from>
    <xdr:ext cx="690189" cy="259045"/>
    <xdr:sp macro="" textlink="">
      <xdr:nvSpPr>
        <xdr:cNvPr id="236" name="【橋りょう・トンネル】&#10;一人当たり有形固定資産（償却資産）額該当値テキスト"/>
        <xdr:cNvSpPr txBox="1"/>
      </xdr:nvSpPr>
      <xdr:spPr>
        <a:xfrm>
          <a:off x="10515600" y="106232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147901</xdr:rowOff>
    </xdr:from>
    <xdr:to>
      <xdr:col>50</xdr:col>
      <xdr:colOff>165100</xdr:colOff>
      <xdr:row>63</xdr:row>
      <xdr:rowOff>78051</xdr:rowOff>
    </xdr:to>
    <xdr:sp macro="" textlink="">
      <xdr:nvSpPr>
        <xdr:cNvPr id="237" name="楕円 236"/>
        <xdr:cNvSpPr/>
      </xdr:nvSpPr>
      <xdr:spPr>
        <a:xfrm>
          <a:off x="9588500" y="1077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21259</xdr:rowOff>
    </xdr:from>
    <xdr:to>
      <xdr:col>55</xdr:col>
      <xdr:colOff>0</xdr:colOff>
      <xdr:row>63</xdr:row>
      <xdr:rowOff>27251</xdr:rowOff>
    </xdr:to>
    <xdr:cxnSp macro="">
      <xdr:nvCxnSpPr>
        <xdr:cNvPr id="238" name="直線コネクタ 237"/>
        <xdr:cNvCxnSpPr/>
      </xdr:nvCxnSpPr>
      <xdr:spPr>
        <a:xfrm flipV="1">
          <a:off x="9639300" y="10822609"/>
          <a:ext cx="838200" cy="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142924</xdr:rowOff>
    </xdr:from>
    <xdr:to>
      <xdr:col>41</xdr:col>
      <xdr:colOff>101600</xdr:colOff>
      <xdr:row>63</xdr:row>
      <xdr:rowOff>73074</xdr:rowOff>
    </xdr:to>
    <xdr:sp macro="" textlink="">
      <xdr:nvSpPr>
        <xdr:cNvPr id="239" name="楕円 238"/>
        <xdr:cNvSpPr/>
      </xdr:nvSpPr>
      <xdr:spPr>
        <a:xfrm>
          <a:off x="7810500" y="1077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148851</xdr:rowOff>
    </xdr:from>
    <xdr:to>
      <xdr:col>36</xdr:col>
      <xdr:colOff>165100</xdr:colOff>
      <xdr:row>63</xdr:row>
      <xdr:rowOff>79001</xdr:rowOff>
    </xdr:to>
    <xdr:sp macro="" textlink="">
      <xdr:nvSpPr>
        <xdr:cNvPr id="240" name="楕円 239"/>
        <xdr:cNvSpPr/>
      </xdr:nvSpPr>
      <xdr:spPr>
        <a:xfrm>
          <a:off x="6921500" y="1077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22274</xdr:rowOff>
    </xdr:from>
    <xdr:to>
      <xdr:col>41</xdr:col>
      <xdr:colOff>50800</xdr:colOff>
      <xdr:row>63</xdr:row>
      <xdr:rowOff>28201</xdr:rowOff>
    </xdr:to>
    <xdr:cxnSp macro="">
      <xdr:nvCxnSpPr>
        <xdr:cNvPr id="241" name="直線コネクタ 240"/>
        <xdr:cNvCxnSpPr/>
      </xdr:nvCxnSpPr>
      <xdr:spPr>
        <a:xfrm flipV="1">
          <a:off x="6972300" y="10823624"/>
          <a:ext cx="889000" cy="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113857</xdr:rowOff>
    </xdr:from>
    <xdr:ext cx="599010" cy="259045"/>
    <xdr:sp macro="" textlink="">
      <xdr:nvSpPr>
        <xdr:cNvPr id="242" name="n_1aveValue【橋りょう・トンネル】&#10;一人当たり有形固定資産（償却資産）額"/>
        <xdr:cNvSpPr txBox="1"/>
      </xdr:nvSpPr>
      <xdr:spPr>
        <a:xfrm>
          <a:off x="9327095" y="1091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1793</xdr:rowOff>
    </xdr:from>
    <xdr:ext cx="599010" cy="259045"/>
    <xdr:sp macro="" textlink="">
      <xdr:nvSpPr>
        <xdr:cNvPr id="243" name="n_2aveValue【橋りょう・トンネル】&#10;一人当たり有形固定資産（償却資産）額"/>
        <xdr:cNvSpPr txBox="1"/>
      </xdr:nvSpPr>
      <xdr:spPr>
        <a:xfrm>
          <a:off x="8450795" y="1063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151347</xdr:rowOff>
    </xdr:from>
    <xdr:ext cx="599010" cy="259045"/>
    <xdr:sp macro="" textlink="">
      <xdr:nvSpPr>
        <xdr:cNvPr id="244" name="n_3aveValue【橋りょう・トンネル】&#10;一人当たり有形固定資産（償却資産）額"/>
        <xdr:cNvSpPr txBox="1"/>
      </xdr:nvSpPr>
      <xdr:spPr>
        <a:xfrm>
          <a:off x="7561795" y="10952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156529</xdr:rowOff>
    </xdr:from>
    <xdr:ext cx="599010" cy="259045"/>
    <xdr:sp macro="" textlink="">
      <xdr:nvSpPr>
        <xdr:cNvPr id="245" name="n_4aveValue【橋りょう・トンネル】&#10;一人当たり有形固定資産（償却資産）額"/>
        <xdr:cNvSpPr txBox="1"/>
      </xdr:nvSpPr>
      <xdr:spPr>
        <a:xfrm>
          <a:off x="6672795" y="10957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61</xdr:row>
      <xdr:rowOff>94578</xdr:rowOff>
    </xdr:from>
    <xdr:ext cx="690189" cy="259045"/>
    <xdr:sp macro="" textlink="">
      <xdr:nvSpPr>
        <xdr:cNvPr id="246" name="n_1mainValue【橋りょう・トンネル】&#10;一人当たり有形固定資産（償却資産）額"/>
        <xdr:cNvSpPr txBox="1"/>
      </xdr:nvSpPr>
      <xdr:spPr>
        <a:xfrm>
          <a:off x="9281505" y="105530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89601</xdr:rowOff>
    </xdr:from>
    <xdr:ext cx="690189" cy="259045"/>
    <xdr:sp macro="" textlink="">
      <xdr:nvSpPr>
        <xdr:cNvPr id="247" name="n_3mainValue【橋りょう・トンネル】&#10;一人当たり有形固定資産（償却資産）額"/>
        <xdr:cNvSpPr txBox="1"/>
      </xdr:nvSpPr>
      <xdr:spPr>
        <a:xfrm>
          <a:off x="7516205" y="10548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95528</xdr:rowOff>
    </xdr:from>
    <xdr:ext cx="690189" cy="259045"/>
    <xdr:sp macro="" textlink="">
      <xdr:nvSpPr>
        <xdr:cNvPr id="248" name="n_4mainValue【橋りょう・トンネル】&#10;一人当たり有形固定資産（償却資産）額"/>
        <xdr:cNvSpPr txBox="1"/>
      </xdr:nvSpPr>
      <xdr:spPr>
        <a:xfrm>
          <a:off x="6627205" y="105539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0" name="直線コネクタ 25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1" name="テキスト ボックス 260"/>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2" name="直線コネクタ 26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3" name="テキスト ボックス 26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4" name="直線コネクタ 26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5" name="テキスト ボックス 26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6" name="直線コネクタ 26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7" name="テキスト ボックス 26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8" name="直線コネクタ 26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9" name="テキスト ボックス 26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0" name="直線コネクタ 26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1" name="テキスト ボックス 270"/>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168729</xdr:rowOff>
    </xdr:to>
    <xdr:cxnSp macro="">
      <xdr:nvCxnSpPr>
        <xdr:cNvPr id="274" name="直線コネクタ 273"/>
        <xdr:cNvCxnSpPr/>
      </xdr:nvCxnSpPr>
      <xdr:spPr>
        <a:xfrm flipV="1">
          <a:off x="4634865"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5"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6" name="直線コネクタ 275"/>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340478" cy="259045"/>
    <xdr:sp macro="" textlink="">
      <xdr:nvSpPr>
        <xdr:cNvPr id="277" name="【公営住宅】&#10;有形固定資産減価償却率最大値テキスト"/>
        <xdr:cNvSpPr txBox="1"/>
      </xdr:nvSpPr>
      <xdr:spPr>
        <a:xfrm>
          <a:off x="4673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78" name="直線コネクタ 277"/>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31041</xdr:rowOff>
    </xdr:from>
    <xdr:ext cx="405111" cy="259045"/>
    <xdr:sp macro="" textlink="">
      <xdr:nvSpPr>
        <xdr:cNvPr id="279" name="【公営住宅】&#10;有形固定資産減価償却率平均値テキスト"/>
        <xdr:cNvSpPr txBox="1"/>
      </xdr:nvSpPr>
      <xdr:spPr>
        <a:xfrm>
          <a:off x="4673600" y="14261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52614</xdr:rowOff>
    </xdr:from>
    <xdr:to>
      <xdr:col>24</xdr:col>
      <xdr:colOff>114300</xdr:colOff>
      <xdr:row>83</xdr:row>
      <xdr:rowOff>154214</xdr:rowOff>
    </xdr:to>
    <xdr:sp macro="" textlink="">
      <xdr:nvSpPr>
        <xdr:cNvPr id="280" name="フローチャート: 判断 279"/>
        <xdr:cNvSpPr/>
      </xdr:nvSpPr>
      <xdr:spPr>
        <a:xfrm>
          <a:off x="4584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81" name="フローチャート: 判断 280"/>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29755</xdr:rowOff>
    </xdr:from>
    <xdr:to>
      <xdr:col>15</xdr:col>
      <xdr:colOff>101600</xdr:colOff>
      <xdr:row>83</xdr:row>
      <xdr:rowOff>131355</xdr:rowOff>
    </xdr:to>
    <xdr:sp macro="" textlink="">
      <xdr:nvSpPr>
        <xdr:cNvPr id="282" name="フローチャート: 判断 281"/>
        <xdr:cNvSpPr/>
      </xdr:nvSpPr>
      <xdr:spPr>
        <a:xfrm>
          <a:off x="2857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83" name="フローチャート: 判断 282"/>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158750</xdr:rowOff>
    </xdr:from>
    <xdr:to>
      <xdr:col>6</xdr:col>
      <xdr:colOff>38100</xdr:colOff>
      <xdr:row>83</xdr:row>
      <xdr:rowOff>88900</xdr:rowOff>
    </xdr:to>
    <xdr:sp macro="" textlink="">
      <xdr:nvSpPr>
        <xdr:cNvPr id="284" name="フローチャート: 判断 283"/>
        <xdr:cNvSpPr/>
      </xdr:nvSpPr>
      <xdr:spPr>
        <a:xfrm>
          <a:off x="1079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83638</xdr:rowOff>
    </xdr:from>
    <xdr:to>
      <xdr:col>24</xdr:col>
      <xdr:colOff>114300</xdr:colOff>
      <xdr:row>81</xdr:row>
      <xdr:rowOff>13788</xdr:rowOff>
    </xdr:to>
    <xdr:sp macro="" textlink="">
      <xdr:nvSpPr>
        <xdr:cNvPr id="290" name="楕円 289"/>
        <xdr:cNvSpPr/>
      </xdr:nvSpPr>
      <xdr:spPr>
        <a:xfrm>
          <a:off x="4584700" y="137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106515</xdr:rowOff>
    </xdr:from>
    <xdr:ext cx="405111" cy="259045"/>
    <xdr:sp macro="" textlink="">
      <xdr:nvSpPr>
        <xdr:cNvPr id="291" name="【公営住宅】&#10;有形固定資産減価償却率該当値テキスト"/>
        <xdr:cNvSpPr txBox="1"/>
      </xdr:nvSpPr>
      <xdr:spPr>
        <a:xfrm>
          <a:off x="4673600" y="1365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19957</xdr:rowOff>
    </xdr:from>
    <xdr:to>
      <xdr:col>20</xdr:col>
      <xdr:colOff>38100</xdr:colOff>
      <xdr:row>81</xdr:row>
      <xdr:rowOff>121557</xdr:rowOff>
    </xdr:to>
    <xdr:sp macro="" textlink="">
      <xdr:nvSpPr>
        <xdr:cNvPr id="292" name="楕円 291"/>
        <xdr:cNvSpPr/>
      </xdr:nvSpPr>
      <xdr:spPr>
        <a:xfrm>
          <a:off x="3746500" y="1390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134438</xdr:rowOff>
    </xdr:from>
    <xdr:to>
      <xdr:col>24</xdr:col>
      <xdr:colOff>63500</xdr:colOff>
      <xdr:row>81</xdr:row>
      <xdr:rowOff>70757</xdr:rowOff>
    </xdr:to>
    <xdr:cxnSp macro="">
      <xdr:nvCxnSpPr>
        <xdr:cNvPr id="293" name="直線コネクタ 292"/>
        <xdr:cNvCxnSpPr/>
      </xdr:nvCxnSpPr>
      <xdr:spPr>
        <a:xfrm flipV="1">
          <a:off x="3797300" y="13850438"/>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166914</xdr:rowOff>
    </xdr:from>
    <xdr:to>
      <xdr:col>10</xdr:col>
      <xdr:colOff>165100</xdr:colOff>
      <xdr:row>82</xdr:row>
      <xdr:rowOff>97064</xdr:rowOff>
    </xdr:to>
    <xdr:sp macro="" textlink="">
      <xdr:nvSpPr>
        <xdr:cNvPr id="294" name="楕円 293"/>
        <xdr:cNvSpPr/>
      </xdr:nvSpPr>
      <xdr:spPr>
        <a:xfrm>
          <a:off x="19685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155484</xdr:rowOff>
    </xdr:from>
    <xdr:to>
      <xdr:col>6</xdr:col>
      <xdr:colOff>38100</xdr:colOff>
      <xdr:row>82</xdr:row>
      <xdr:rowOff>85634</xdr:rowOff>
    </xdr:to>
    <xdr:sp macro="" textlink="">
      <xdr:nvSpPr>
        <xdr:cNvPr id="295" name="楕円 294"/>
        <xdr:cNvSpPr/>
      </xdr:nvSpPr>
      <xdr:spPr>
        <a:xfrm>
          <a:off x="1079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34834</xdr:rowOff>
    </xdr:from>
    <xdr:to>
      <xdr:col>10</xdr:col>
      <xdr:colOff>114300</xdr:colOff>
      <xdr:row>82</xdr:row>
      <xdr:rowOff>46264</xdr:rowOff>
    </xdr:to>
    <xdr:cxnSp macro="">
      <xdr:nvCxnSpPr>
        <xdr:cNvPr id="296" name="直線コネクタ 295"/>
        <xdr:cNvCxnSpPr/>
      </xdr:nvCxnSpPr>
      <xdr:spPr>
        <a:xfrm>
          <a:off x="1130300" y="1409373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130646</xdr:rowOff>
    </xdr:from>
    <xdr:ext cx="405111" cy="259045"/>
    <xdr:sp macro="" textlink="">
      <xdr:nvSpPr>
        <xdr:cNvPr id="297" name="n_1aveValue【公営住宅】&#10;有形固定資産減価償却率"/>
        <xdr:cNvSpPr txBox="1"/>
      </xdr:nvSpPr>
      <xdr:spPr>
        <a:xfrm>
          <a:off x="3582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147882</xdr:rowOff>
    </xdr:from>
    <xdr:ext cx="405111" cy="259045"/>
    <xdr:sp macro="" textlink="">
      <xdr:nvSpPr>
        <xdr:cNvPr id="298" name="n_2aveValue【公営住宅】&#10;有形固定資産減価償却率"/>
        <xdr:cNvSpPr txBox="1"/>
      </xdr:nvSpPr>
      <xdr:spPr>
        <a:xfrm>
          <a:off x="2705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299" name="n_3aveValue【公営住宅】&#10;有形固定資産減価償却率"/>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80027</xdr:rowOff>
    </xdr:from>
    <xdr:ext cx="405111" cy="259045"/>
    <xdr:sp macro="" textlink="">
      <xdr:nvSpPr>
        <xdr:cNvPr id="300" name="n_4aveValue【公営住宅】&#10;有形固定資産減価償却率"/>
        <xdr:cNvSpPr txBox="1"/>
      </xdr:nvSpPr>
      <xdr:spPr>
        <a:xfrm>
          <a:off x="927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138084</xdr:rowOff>
    </xdr:from>
    <xdr:ext cx="405111" cy="259045"/>
    <xdr:sp macro="" textlink="">
      <xdr:nvSpPr>
        <xdr:cNvPr id="301" name="n_1mainValue【公営住宅】&#10;有形固定資産減価償却率"/>
        <xdr:cNvSpPr txBox="1"/>
      </xdr:nvSpPr>
      <xdr:spPr>
        <a:xfrm>
          <a:off x="3582044" y="1368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113591</xdr:rowOff>
    </xdr:from>
    <xdr:ext cx="405111" cy="259045"/>
    <xdr:sp macro="" textlink="">
      <xdr:nvSpPr>
        <xdr:cNvPr id="302" name="n_3mainValue【公営住宅】&#10;有形固定資産減価償却率"/>
        <xdr:cNvSpPr txBox="1"/>
      </xdr:nvSpPr>
      <xdr:spPr>
        <a:xfrm>
          <a:off x="1816744" y="1382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102161</xdr:rowOff>
    </xdr:from>
    <xdr:ext cx="405111" cy="259045"/>
    <xdr:sp macro="" textlink="">
      <xdr:nvSpPr>
        <xdr:cNvPr id="303" name="n_4mainValue【公営住宅】&#10;有形固定資産減価償却率"/>
        <xdr:cNvSpPr txBox="1"/>
      </xdr:nvSpPr>
      <xdr:spPr>
        <a:xfrm>
          <a:off x="927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4" name="正方形/長方形 30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5" name="正方形/長方形 30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6" name="正方形/長方形 30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7" name="正方形/長方形 30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8" name="正方形/長方形 30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9" name="正方形/長方形 30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0" name="正方形/長方形 30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1" name="正方形/長方形 31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2" name="テキスト ボックス 31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3" name="直線コネクタ 31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4" name="直線コネクタ 31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5" name="テキスト ボックス 31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6" name="直線コネクタ 31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7" name="テキスト ボックス 31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8" name="直線コネクタ 31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19" name="テキスト ボックス 318"/>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0" name="直線コネクタ 31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21" name="テキスト ボックス 320"/>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2" name="直線コネクタ 32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3" name="テキスト ボックス 322"/>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5" name="テキスト ボックス 32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152857</xdr:rowOff>
    </xdr:from>
    <xdr:to>
      <xdr:col>54</xdr:col>
      <xdr:colOff>189865</xdr:colOff>
      <xdr:row>86</xdr:row>
      <xdr:rowOff>107290</xdr:rowOff>
    </xdr:to>
    <xdr:cxnSp macro="">
      <xdr:nvCxnSpPr>
        <xdr:cNvPr id="327" name="直線コネクタ 326"/>
        <xdr:cNvCxnSpPr/>
      </xdr:nvCxnSpPr>
      <xdr:spPr>
        <a:xfrm flipV="1">
          <a:off x="10476865" y="13525957"/>
          <a:ext cx="0" cy="1326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111117</xdr:rowOff>
    </xdr:from>
    <xdr:ext cx="469744" cy="259045"/>
    <xdr:sp macro="" textlink="">
      <xdr:nvSpPr>
        <xdr:cNvPr id="328" name="【公営住宅】&#10;一人当たり面積最小値テキスト"/>
        <xdr:cNvSpPr txBox="1"/>
      </xdr:nvSpPr>
      <xdr:spPr>
        <a:xfrm>
          <a:off x="10515600" y="1485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107290</xdr:rowOff>
    </xdr:from>
    <xdr:to>
      <xdr:col>55</xdr:col>
      <xdr:colOff>88900</xdr:colOff>
      <xdr:row>86</xdr:row>
      <xdr:rowOff>107290</xdr:rowOff>
    </xdr:to>
    <xdr:cxnSp macro="">
      <xdr:nvCxnSpPr>
        <xdr:cNvPr id="329" name="直線コネクタ 328"/>
        <xdr:cNvCxnSpPr/>
      </xdr:nvCxnSpPr>
      <xdr:spPr>
        <a:xfrm>
          <a:off x="10388600" y="1485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99534</xdr:rowOff>
    </xdr:from>
    <xdr:ext cx="534377" cy="259045"/>
    <xdr:sp macro="" textlink="">
      <xdr:nvSpPr>
        <xdr:cNvPr id="330" name="【公営住宅】&#10;一人当たり面積最大値テキスト"/>
        <xdr:cNvSpPr txBox="1"/>
      </xdr:nvSpPr>
      <xdr:spPr>
        <a:xfrm>
          <a:off x="10515600" y="1330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152857</xdr:rowOff>
    </xdr:from>
    <xdr:to>
      <xdr:col>55</xdr:col>
      <xdr:colOff>88900</xdr:colOff>
      <xdr:row>78</xdr:row>
      <xdr:rowOff>152857</xdr:rowOff>
    </xdr:to>
    <xdr:cxnSp macro="">
      <xdr:nvCxnSpPr>
        <xdr:cNvPr id="331" name="直線コネクタ 330"/>
        <xdr:cNvCxnSpPr/>
      </xdr:nvCxnSpPr>
      <xdr:spPr>
        <a:xfrm>
          <a:off x="10388600" y="1352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38371</xdr:rowOff>
    </xdr:from>
    <xdr:ext cx="469744" cy="259045"/>
    <xdr:sp macro="" textlink="">
      <xdr:nvSpPr>
        <xdr:cNvPr id="332" name="【公営住宅】&#10;一人当たり面積平均値テキスト"/>
        <xdr:cNvSpPr txBox="1"/>
      </xdr:nvSpPr>
      <xdr:spPr>
        <a:xfrm>
          <a:off x="10515600" y="144401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15494</xdr:rowOff>
    </xdr:from>
    <xdr:to>
      <xdr:col>55</xdr:col>
      <xdr:colOff>50800</xdr:colOff>
      <xdr:row>85</xdr:row>
      <xdr:rowOff>117094</xdr:rowOff>
    </xdr:to>
    <xdr:sp macro="" textlink="">
      <xdr:nvSpPr>
        <xdr:cNvPr id="333" name="フローチャート: 判断 332"/>
        <xdr:cNvSpPr/>
      </xdr:nvSpPr>
      <xdr:spPr>
        <a:xfrm>
          <a:off x="10426700" y="145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9931</xdr:rowOff>
    </xdr:from>
    <xdr:to>
      <xdr:col>50</xdr:col>
      <xdr:colOff>165100</xdr:colOff>
      <xdr:row>85</xdr:row>
      <xdr:rowOff>111531</xdr:rowOff>
    </xdr:to>
    <xdr:sp macro="" textlink="">
      <xdr:nvSpPr>
        <xdr:cNvPr id="334" name="フローチャート: 判断 333"/>
        <xdr:cNvSpPr/>
      </xdr:nvSpPr>
      <xdr:spPr>
        <a:xfrm>
          <a:off x="9588500" y="1458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24104</xdr:rowOff>
    </xdr:from>
    <xdr:to>
      <xdr:col>46</xdr:col>
      <xdr:colOff>38100</xdr:colOff>
      <xdr:row>85</xdr:row>
      <xdr:rowOff>125704</xdr:rowOff>
    </xdr:to>
    <xdr:sp macro="" textlink="">
      <xdr:nvSpPr>
        <xdr:cNvPr id="335" name="フローチャート: 判断 334"/>
        <xdr:cNvSpPr/>
      </xdr:nvSpPr>
      <xdr:spPr>
        <a:xfrm>
          <a:off x="8699500" y="1459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46507</xdr:rowOff>
    </xdr:from>
    <xdr:to>
      <xdr:col>41</xdr:col>
      <xdr:colOff>101600</xdr:colOff>
      <xdr:row>85</xdr:row>
      <xdr:rowOff>148107</xdr:rowOff>
    </xdr:to>
    <xdr:sp macro="" textlink="">
      <xdr:nvSpPr>
        <xdr:cNvPr id="336" name="フローチャート: 判断 335"/>
        <xdr:cNvSpPr/>
      </xdr:nvSpPr>
      <xdr:spPr>
        <a:xfrm>
          <a:off x="7810500" y="1461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36297</xdr:rowOff>
    </xdr:from>
    <xdr:to>
      <xdr:col>36</xdr:col>
      <xdr:colOff>165100</xdr:colOff>
      <xdr:row>85</xdr:row>
      <xdr:rowOff>137897</xdr:rowOff>
    </xdr:to>
    <xdr:sp macro="" textlink="">
      <xdr:nvSpPr>
        <xdr:cNvPr id="337" name="フローチャート: 判断 336"/>
        <xdr:cNvSpPr/>
      </xdr:nvSpPr>
      <xdr:spPr>
        <a:xfrm>
          <a:off x="6921500" y="1460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87961</xdr:rowOff>
    </xdr:from>
    <xdr:to>
      <xdr:col>55</xdr:col>
      <xdr:colOff>50800</xdr:colOff>
      <xdr:row>86</xdr:row>
      <xdr:rowOff>18111</xdr:rowOff>
    </xdr:to>
    <xdr:sp macro="" textlink="">
      <xdr:nvSpPr>
        <xdr:cNvPr id="343" name="楕円 342"/>
        <xdr:cNvSpPr/>
      </xdr:nvSpPr>
      <xdr:spPr>
        <a:xfrm>
          <a:off x="10426700" y="146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66388</xdr:rowOff>
    </xdr:from>
    <xdr:ext cx="469744" cy="259045"/>
    <xdr:sp macro="" textlink="">
      <xdr:nvSpPr>
        <xdr:cNvPr id="344" name="【公営住宅】&#10;一人当たり面積該当値テキスト"/>
        <xdr:cNvSpPr txBox="1"/>
      </xdr:nvSpPr>
      <xdr:spPr>
        <a:xfrm>
          <a:off x="10515600" y="1463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112344</xdr:rowOff>
    </xdr:from>
    <xdr:to>
      <xdr:col>50</xdr:col>
      <xdr:colOff>165100</xdr:colOff>
      <xdr:row>86</xdr:row>
      <xdr:rowOff>42494</xdr:rowOff>
    </xdr:to>
    <xdr:sp macro="" textlink="">
      <xdr:nvSpPr>
        <xdr:cNvPr id="345" name="楕円 344"/>
        <xdr:cNvSpPr/>
      </xdr:nvSpPr>
      <xdr:spPr>
        <a:xfrm>
          <a:off x="9588500" y="1468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138761</xdr:rowOff>
    </xdr:from>
    <xdr:to>
      <xdr:col>55</xdr:col>
      <xdr:colOff>0</xdr:colOff>
      <xdr:row>85</xdr:row>
      <xdr:rowOff>163144</xdr:rowOff>
    </xdr:to>
    <xdr:cxnSp macro="">
      <xdr:nvCxnSpPr>
        <xdr:cNvPr id="346" name="直線コネクタ 345"/>
        <xdr:cNvCxnSpPr/>
      </xdr:nvCxnSpPr>
      <xdr:spPr>
        <a:xfrm flipV="1">
          <a:off x="9639300" y="14712011"/>
          <a:ext cx="83820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123470</xdr:rowOff>
    </xdr:from>
    <xdr:to>
      <xdr:col>41</xdr:col>
      <xdr:colOff>101600</xdr:colOff>
      <xdr:row>86</xdr:row>
      <xdr:rowOff>53620</xdr:rowOff>
    </xdr:to>
    <xdr:sp macro="" textlink="">
      <xdr:nvSpPr>
        <xdr:cNvPr id="347" name="楕円 346"/>
        <xdr:cNvSpPr/>
      </xdr:nvSpPr>
      <xdr:spPr>
        <a:xfrm>
          <a:off x="7810500" y="146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129336</xdr:rowOff>
    </xdr:from>
    <xdr:to>
      <xdr:col>36</xdr:col>
      <xdr:colOff>165100</xdr:colOff>
      <xdr:row>86</xdr:row>
      <xdr:rowOff>59486</xdr:rowOff>
    </xdr:to>
    <xdr:sp macro="" textlink="">
      <xdr:nvSpPr>
        <xdr:cNvPr id="348" name="楕円 347"/>
        <xdr:cNvSpPr/>
      </xdr:nvSpPr>
      <xdr:spPr>
        <a:xfrm>
          <a:off x="6921500" y="1470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2820</xdr:rowOff>
    </xdr:from>
    <xdr:to>
      <xdr:col>41</xdr:col>
      <xdr:colOff>50800</xdr:colOff>
      <xdr:row>86</xdr:row>
      <xdr:rowOff>8686</xdr:rowOff>
    </xdr:to>
    <xdr:cxnSp macro="">
      <xdr:nvCxnSpPr>
        <xdr:cNvPr id="349" name="直線コネクタ 348"/>
        <xdr:cNvCxnSpPr/>
      </xdr:nvCxnSpPr>
      <xdr:spPr>
        <a:xfrm flipV="1">
          <a:off x="6972300" y="14747520"/>
          <a:ext cx="889000" cy="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128058</xdr:rowOff>
    </xdr:from>
    <xdr:ext cx="469744" cy="259045"/>
    <xdr:sp macro="" textlink="">
      <xdr:nvSpPr>
        <xdr:cNvPr id="350" name="n_1aveValue【公営住宅】&#10;一人当たり面積"/>
        <xdr:cNvSpPr txBox="1"/>
      </xdr:nvSpPr>
      <xdr:spPr>
        <a:xfrm>
          <a:off x="9391727" y="1435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142231</xdr:rowOff>
    </xdr:from>
    <xdr:ext cx="469744" cy="259045"/>
    <xdr:sp macro="" textlink="">
      <xdr:nvSpPr>
        <xdr:cNvPr id="351" name="n_2aveValue【公営住宅】&#10;一人当たり面積"/>
        <xdr:cNvSpPr txBox="1"/>
      </xdr:nvSpPr>
      <xdr:spPr>
        <a:xfrm>
          <a:off x="8515427" y="1437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164634</xdr:rowOff>
    </xdr:from>
    <xdr:ext cx="469744" cy="259045"/>
    <xdr:sp macro="" textlink="">
      <xdr:nvSpPr>
        <xdr:cNvPr id="352" name="n_3aveValue【公営住宅】&#10;一人当たり面積"/>
        <xdr:cNvSpPr txBox="1"/>
      </xdr:nvSpPr>
      <xdr:spPr>
        <a:xfrm>
          <a:off x="7626427" y="143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154424</xdr:rowOff>
    </xdr:from>
    <xdr:ext cx="469744" cy="259045"/>
    <xdr:sp macro="" textlink="">
      <xdr:nvSpPr>
        <xdr:cNvPr id="353" name="n_4aveValue【公営住宅】&#10;一人当たり面積"/>
        <xdr:cNvSpPr txBox="1"/>
      </xdr:nvSpPr>
      <xdr:spPr>
        <a:xfrm>
          <a:off x="6737427" y="143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33621</xdr:rowOff>
    </xdr:from>
    <xdr:ext cx="469744" cy="259045"/>
    <xdr:sp macro="" textlink="">
      <xdr:nvSpPr>
        <xdr:cNvPr id="354" name="n_1mainValue【公営住宅】&#10;一人当たり面積"/>
        <xdr:cNvSpPr txBox="1"/>
      </xdr:nvSpPr>
      <xdr:spPr>
        <a:xfrm>
          <a:off x="9391727" y="1477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44747</xdr:rowOff>
    </xdr:from>
    <xdr:ext cx="469744" cy="259045"/>
    <xdr:sp macro="" textlink="">
      <xdr:nvSpPr>
        <xdr:cNvPr id="355" name="n_3mainValue【公営住宅】&#10;一人当たり面積"/>
        <xdr:cNvSpPr txBox="1"/>
      </xdr:nvSpPr>
      <xdr:spPr>
        <a:xfrm>
          <a:off x="7626427" y="147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50613</xdr:rowOff>
    </xdr:from>
    <xdr:ext cx="469744" cy="259045"/>
    <xdr:sp macro="" textlink="">
      <xdr:nvSpPr>
        <xdr:cNvPr id="356" name="n_4mainValue【公営住宅】&#10;一人当たり面積"/>
        <xdr:cNvSpPr txBox="1"/>
      </xdr:nvSpPr>
      <xdr:spPr>
        <a:xfrm>
          <a:off x="6737427" y="1479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30480</xdr:rowOff>
    </xdr:to>
    <xdr:cxnSp macro="">
      <xdr:nvCxnSpPr>
        <xdr:cNvPr id="382" name="直線コネクタ 381"/>
        <xdr:cNvCxnSpPr/>
      </xdr:nvCxnSpPr>
      <xdr:spPr>
        <a:xfrm flipV="1">
          <a:off x="4634865" y="17123229"/>
          <a:ext cx="0" cy="1595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83" name="【港湾・漁港】&#10;有形固定資産減価償却率最小値テキスト"/>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84" name="直線コネクタ 383"/>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385" name="【港湾・漁港】&#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386" name="直線コネクタ 385"/>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7456</xdr:rowOff>
    </xdr:from>
    <xdr:ext cx="405111" cy="259045"/>
    <xdr:sp macro="" textlink="">
      <xdr:nvSpPr>
        <xdr:cNvPr id="387" name="【港湾・漁港】&#10;有形固定資産減価償却率平均値テキスト"/>
        <xdr:cNvSpPr txBox="1"/>
      </xdr:nvSpPr>
      <xdr:spPr>
        <a:xfrm>
          <a:off x="4673600" y="180097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156029</xdr:rowOff>
    </xdr:from>
    <xdr:to>
      <xdr:col>24</xdr:col>
      <xdr:colOff>114300</xdr:colOff>
      <xdr:row>106</xdr:row>
      <xdr:rowOff>86179</xdr:rowOff>
    </xdr:to>
    <xdr:sp macro="" textlink="">
      <xdr:nvSpPr>
        <xdr:cNvPr id="388" name="フローチャート: 判断 387"/>
        <xdr:cNvSpPr/>
      </xdr:nvSpPr>
      <xdr:spPr>
        <a:xfrm>
          <a:off x="45847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105411</xdr:rowOff>
    </xdr:from>
    <xdr:to>
      <xdr:col>20</xdr:col>
      <xdr:colOff>38100</xdr:colOff>
      <xdr:row>106</xdr:row>
      <xdr:rowOff>35561</xdr:rowOff>
    </xdr:to>
    <xdr:sp macro="" textlink="">
      <xdr:nvSpPr>
        <xdr:cNvPr id="389" name="フローチャート: 判断 388"/>
        <xdr:cNvSpPr/>
      </xdr:nvSpPr>
      <xdr:spPr>
        <a:xfrm>
          <a:off x="3746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82550</xdr:rowOff>
    </xdr:from>
    <xdr:to>
      <xdr:col>15</xdr:col>
      <xdr:colOff>101600</xdr:colOff>
      <xdr:row>106</xdr:row>
      <xdr:rowOff>12700</xdr:rowOff>
    </xdr:to>
    <xdr:sp macro="" textlink="">
      <xdr:nvSpPr>
        <xdr:cNvPr id="390" name="フローチャート: 判断 389"/>
        <xdr:cNvSpPr/>
      </xdr:nvSpPr>
      <xdr:spPr>
        <a:xfrm>
          <a:off x="2857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17236</xdr:rowOff>
    </xdr:from>
    <xdr:to>
      <xdr:col>10</xdr:col>
      <xdr:colOff>165100</xdr:colOff>
      <xdr:row>105</xdr:row>
      <xdr:rowOff>118836</xdr:rowOff>
    </xdr:to>
    <xdr:sp macro="" textlink="">
      <xdr:nvSpPr>
        <xdr:cNvPr id="391" name="フローチャート: 判断 390"/>
        <xdr:cNvSpPr/>
      </xdr:nvSpPr>
      <xdr:spPr>
        <a:xfrm>
          <a:off x="1968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126637</xdr:rowOff>
    </xdr:from>
    <xdr:to>
      <xdr:col>6</xdr:col>
      <xdr:colOff>38100</xdr:colOff>
      <xdr:row>103</xdr:row>
      <xdr:rowOff>56787</xdr:rowOff>
    </xdr:to>
    <xdr:sp macro="" textlink="">
      <xdr:nvSpPr>
        <xdr:cNvPr id="392" name="フローチャート: 判断 391"/>
        <xdr:cNvSpPr/>
      </xdr:nvSpPr>
      <xdr:spPr>
        <a:xfrm>
          <a:off x="1079500" y="1761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134801</xdr:rowOff>
    </xdr:from>
    <xdr:to>
      <xdr:col>24</xdr:col>
      <xdr:colOff>114300</xdr:colOff>
      <xdr:row>108</xdr:row>
      <xdr:rowOff>64951</xdr:rowOff>
    </xdr:to>
    <xdr:sp macro="" textlink="">
      <xdr:nvSpPr>
        <xdr:cNvPr id="398" name="楕円 397"/>
        <xdr:cNvSpPr/>
      </xdr:nvSpPr>
      <xdr:spPr>
        <a:xfrm>
          <a:off x="45847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113228</xdr:rowOff>
    </xdr:from>
    <xdr:ext cx="405111" cy="259045"/>
    <xdr:sp macro="" textlink="">
      <xdr:nvSpPr>
        <xdr:cNvPr id="399" name="【港湾・漁港】&#10;有形固定資産減価償却率該当値テキスト"/>
        <xdr:cNvSpPr txBox="1"/>
      </xdr:nvSpPr>
      <xdr:spPr>
        <a:xfrm>
          <a:off x="4673600"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31931</xdr:rowOff>
    </xdr:from>
    <xdr:to>
      <xdr:col>20</xdr:col>
      <xdr:colOff>38100</xdr:colOff>
      <xdr:row>108</xdr:row>
      <xdr:rowOff>133531</xdr:rowOff>
    </xdr:to>
    <xdr:sp macro="" textlink="">
      <xdr:nvSpPr>
        <xdr:cNvPr id="400" name="楕円 399"/>
        <xdr:cNvSpPr/>
      </xdr:nvSpPr>
      <xdr:spPr>
        <a:xfrm>
          <a:off x="3746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14151</xdr:rowOff>
    </xdr:from>
    <xdr:to>
      <xdr:col>24</xdr:col>
      <xdr:colOff>63500</xdr:colOff>
      <xdr:row>108</xdr:row>
      <xdr:rowOff>82731</xdr:rowOff>
    </xdr:to>
    <xdr:cxnSp macro="">
      <xdr:nvCxnSpPr>
        <xdr:cNvPr id="401" name="直線コネクタ 400"/>
        <xdr:cNvCxnSpPr/>
      </xdr:nvCxnSpPr>
      <xdr:spPr>
        <a:xfrm flipV="1">
          <a:off x="3797300" y="1853075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36830</xdr:rowOff>
    </xdr:from>
    <xdr:to>
      <xdr:col>10</xdr:col>
      <xdr:colOff>165100</xdr:colOff>
      <xdr:row>108</xdr:row>
      <xdr:rowOff>138430</xdr:rowOff>
    </xdr:to>
    <xdr:sp macro="" textlink="">
      <xdr:nvSpPr>
        <xdr:cNvPr id="402" name="楕円 401"/>
        <xdr:cNvSpPr/>
      </xdr:nvSpPr>
      <xdr:spPr>
        <a:xfrm>
          <a:off x="1968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108</xdr:row>
      <xdr:rowOff>56424</xdr:rowOff>
    </xdr:from>
    <xdr:to>
      <xdr:col>6</xdr:col>
      <xdr:colOff>38100</xdr:colOff>
      <xdr:row>108</xdr:row>
      <xdr:rowOff>158024</xdr:rowOff>
    </xdr:to>
    <xdr:sp macro="" textlink="">
      <xdr:nvSpPr>
        <xdr:cNvPr id="403" name="楕円 402"/>
        <xdr:cNvSpPr/>
      </xdr:nvSpPr>
      <xdr:spPr>
        <a:xfrm>
          <a:off x="10795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87630</xdr:rowOff>
    </xdr:from>
    <xdr:to>
      <xdr:col>10</xdr:col>
      <xdr:colOff>114300</xdr:colOff>
      <xdr:row>108</xdr:row>
      <xdr:rowOff>107224</xdr:rowOff>
    </xdr:to>
    <xdr:cxnSp macro="">
      <xdr:nvCxnSpPr>
        <xdr:cNvPr id="404" name="直線コネクタ 403"/>
        <xdr:cNvCxnSpPr/>
      </xdr:nvCxnSpPr>
      <xdr:spPr>
        <a:xfrm flipV="1">
          <a:off x="1130300" y="1860423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52088</xdr:rowOff>
    </xdr:from>
    <xdr:ext cx="405111" cy="259045"/>
    <xdr:sp macro="" textlink="">
      <xdr:nvSpPr>
        <xdr:cNvPr id="405" name="n_1aveValue【港湾・漁港】&#10;有形固定資産減価償却率"/>
        <xdr:cNvSpPr txBox="1"/>
      </xdr:nvSpPr>
      <xdr:spPr>
        <a:xfrm>
          <a:off x="3582044" y="1788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29227</xdr:rowOff>
    </xdr:from>
    <xdr:ext cx="405111" cy="259045"/>
    <xdr:sp macro="" textlink="">
      <xdr:nvSpPr>
        <xdr:cNvPr id="406" name="n_2aveValue【港湾・漁港】&#10;有形固定資産減価償却率"/>
        <xdr:cNvSpPr txBox="1"/>
      </xdr:nvSpPr>
      <xdr:spPr>
        <a:xfrm>
          <a:off x="27057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135363</xdr:rowOff>
    </xdr:from>
    <xdr:ext cx="405111" cy="259045"/>
    <xdr:sp macro="" textlink="">
      <xdr:nvSpPr>
        <xdr:cNvPr id="407" name="n_3aveValue【港湾・漁港】&#10;有形固定資産減価償却率"/>
        <xdr:cNvSpPr txBox="1"/>
      </xdr:nvSpPr>
      <xdr:spPr>
        <a:xfrm>
          <a:off x="1816744" y="1779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73314</xdr:rowOff>
    </xdr:from>
    <xdr:ext cx="405111" cy="259045"/>
    <xdr:sp macro="" textlink="">
      <xdr:nvSpPr>
        <xdr:cNvPr id="408" name="n_4aveValue【港湾・漁港】&#10;有形固定資産減価償却率"/>
        <xdr:cNvSpPr txBox="1"/>
      </xdr:nvSpPr>
      <xdr:spPr>
        <a:xfrm>
          <a:off x="9277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124658</xdr:rowOff>
    </xdr:from>
    <xdr:ext cx="405111" cy="259045"/>
    <xdr:sp macro="" textlink="">
      <xdr:nvSpPr>
        <xdr:cNvPr id="409" name="n_1mainValue【港湾・漁港】&#10;有形固定資産減価償却率"/>
        <xdr:cNvSpPr txBox="1"/>
      </xdr:nvSpPr>
      <xdr:spPr>
        <a:xfrm>
          <a:off x="3582044" y="1864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129557</xdr:rowOff>
    </xdr:from>
    <xdr:ext cx="405111" cy="259045"/>
    <xdr:sp macro="" textlink="">
      <xdr:nvSpPr>
        <xdr:cNvPr id="410" name="n_3mainValue【港湾・漁港】&#10;有形固定資産減価償却率"/>
        <xdr:cNvSpPr txBox="1"/>
      </xdr:nvSpPr>
      <xdr:spPr>
        <a:xfrm>
          <a:off x="1816744" y="186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149151</xdr:rowOff>
    </xdr:from>
    <xdr:ext cx="405111" cy="259045"/>
    <xdr:sp macro="" textlink="">
      <xdr:nvSpPr>
        <xdr:cNvPr id="411" name="n_4mainValue【港湾・漁港】&#10;有形固定資産減価償却率"/>
        <xdr:cNvSpPr txBox="1"/>
      </xdr:nvSpPr>
      <xdr:spPr>
        <a:xfrm>
          <a:off x="927744" y="186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2" name="正方形/長方形 41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3" name="正方形/長方形 41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4" name="正方形/長方形 41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5" name="正方形/長方形 41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6" name="正方形/長方形 41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7" name="正方形/長方形 41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8" name="正方形/長方形 41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9" name="正方形/長方形 41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0" name="テキスト ボックス 41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1" name="直線コネクタ 42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2" name="直線コネクタ 42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3" name="テキスト ボックス 42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4" name="直線コネクタ 42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5" name="テキスト ボックス 424"/>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6" name="直線コネクタ 42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27" name="テキスト ボックス 426"/>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28" name="直線コネクタ 42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29" name="テキスト ボックス 428"/>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0" name="直線コネクタ 42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1" name="テキスト ボックス 430"/>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126502</xdr:rowOff>
    </xdr:from>
    <xdr:to>
      <xdr:col>54</xdr:col>
      <xdr:colOff>189865</xdr:colOff>
      <xdr:row>108</xdr:row>
      <xdr:rowOff>75247</xdr:rowOff>
    </xdr:to>
    <xdr:cxnSp macro="">
      <xdr:nvCxnSpPr>
        <xdr:cNvPr id="433" name="直線コネクタ 432"/>
        <xdr:cNvCxnSpPr/>
      </xdr:nvCxnSpPr>
      <xdr:spPr>
        <a:xfrm flipV="1">
          <a:off x="10476865" y="17271502"/>
          <a:ext cx="0" cy="1320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79074</xdr:rowOff>
    </xdr:from>
    <xdr:ext cx="469744" cy="259045"/>
    <xdr:sp macro="" textlink="">
      <xdr:nvSpPr>
        <xdr:cNvPr id="434" name="【港湾・漁港】&#10;一人当たり有形固定資産（償却資産）額最小値テキスト"/>
        <xdr:cNvSpPr txBox="1"/>
      </xdr:nvSpPr>
      <xdr:spPr>
        <a:xfrm>
          <a:off x="10515600" y="1859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75247</xdr:rowOff>
    </xdr:from>
    <xdr:to>
      <xdr:col>55</xdr:col>
      <xdr:colOff>88900</xdr:colOff>
      <xdr:row>108</xdr:row>
      <xdr:rowOff>75247</xdr:rowOff>
    </xdr:to>
    <xdr:cxnSp macro="">
      <xdr:nvCxnSpPr>
        <xdr:cNvPr id="435" name="直線コネクタ 434"/>
        <xdr:cNvCxnSpPr/>
      </xdr:nvCxnSpPr>
      <xdr:spPr>
        <a:xfrm>
          <a:off x="10388600" y="18591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73179</xdr:rowOff>
    </xdr:from>
    <xdr:ext cx="690189" cy="259045"/>
    <xdr:sp macro="" textlink="">
      <xdr:nvSpPr>
        <xdr:cNvPr id="436" name="【港湾・漁港】&#10;一人当たり有形固定資産（償却資産）額最大値テキスト"/>
        <xdr:cNvSpPr txBox="1"/>
      </xdr:nvSpPr>
      <xdr:spPr>
        <a:xfrm>
          <a:off x="10515600" y="17046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5,779,958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126502</xdr:rowOff>
    </xdr:from>
    <xdr:to>
      <xdr:col>55</xdr:col>
      <xdr:colOff>88900</xdr:colOff>
      <xdr:row>100</xdr:row>
      <xdr:rowOff>126502</xdr:rowOff>
    </xdr:to>
    <xdr:cxnSp macro="">
      <xdr:nvCxnSpPr>
        <xdr:cNvPr id="437" name="直線コネクタ 436"/>
        <xdr:cNvCxnSpPr/>
      </xdr:nvCxnSpPr>
      <xdr:spPr>
        <a:xfrm>
          <a:off x="10388600" y="1727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22017</xdr:rowOff>
    </xdr:from>
    <xdr:ext cx="599010" cy="259045"/>
    <xdr:sp macro="" textlink="">
      <xdr:nvSpPr>
        <xdr:cNvPr id="438" name="【港湾・漁港】&#10;一人当たり有形固定資産（償却資産）額平均値テキスト"/>
        <xdr:cNvSpPr txBox="1"/>
      </xdr:nvSpPr>
      <xdr:spPr>
        <a:xfrm>
          <a:off x="10515600" y="18195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170590</xdr:rowOff>
    </xdr:from>
    <xdr:to>
      <xdr:col>55</xdr:col>
      <xdr:colOff>50800</xdr:colOff>
      <xdr:row>107</xdr:row>
      <xdr:rowOff>100740</xdr:rowOff>
    </xdr:to>
    <xdr:sp macro="" textlink="">
      <xdr:nvSpPr>
        <xdr:cNvPr id="439" name="フローチャート: 判断 438"/>
        <xdr:cNvSpPr/>
      </xdr:nvSpPr>
      <xdr:spPr>
        <a:xfrm>
          <a:off x="10426700" y="183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169552</xdr:rowOff>
    </xdr:from>
    <xdr:to>
      <xdr:col>50</xdr:col>
      <xdr:colOff>165100</xdr:colOff>
      <xdr:row>107</xdr:row>
      <xdr:rowOff>99702</xdr:rowOff>
    </xdr:to>
    <xdr:sp macro="" textlink="">
      <xdr:nvSpPr>
        <xdr:cNvPr id="440" name="フローチャート: 判断 439"/>
        <xdr:cNvSpPr/>
      </xdr:nvSpPr>
      <xdr:spPr>
        <a:xfrm>
          <a:off x="9588500" y="1834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166041</xdr:rowOff>
    </xdr:from>
    <xdr:to>
      <xdr:col>46</xdr:col>
      <xdr:colOff>38100</xdr:colOff>
      <xdr:row>107</xdr:row>
      <xdr:rowOff>96191</xdr:rowOff>
    </xdr:to>
    <xdr:sp macro="" textlink="">
      <xdr:nvSpPr>
        <xdr:cNvPr id="441" name="フローチャート: 判断 440"/>
        <xdr:cNvSpPr/>
      </xdr:nvSpPr>
      <xdr:spPr>
        <a:xfrm>
          <a:off x="8699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149617</xdr:rowOff>
    </xdr:from>
    <xdr:to>
      <xdr:col>41</xdr:col>
      <xdr:colOff>101600</xdr:colOff>
      <xdr:row>107</xdr:row>
      <xdr:rowOff>79767</xdr:rowOff>
    </xdr:to>
    <xdr:sp macro="" textlink="">
      <xdr:nvSpPr>
        <xdr:cNvPr id="442" name="フローチャート: 判断 441"/>
        <xdr:cNvSpPr/>
      </xdr:nvSpPr>
      <xdr:spPr>
        <a:xfrm>
          <a:off x="7810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74968</xdr:rowOff>
    </xdr:from>
    <xdr:to>
      <xdr:col>36</xdr:col>
      <xdr:colOff>165100</xdr:colOff>
      <xdr:row>107</xdr:row>
      <xdr:rowOff>5118</xdr:rowOff>
    </xdr:to>
    <xdr:sp macro="" textlink="">
      <xdr:nvSpPr>
        <xdr:cNvPr id="443" name="フローチャート: 判断 442"/>
        <xdr:cNvSpPr/>
      </xdr:nvSpPr>
      <xdr:spPr>
        <a:xfrm>
          <a:off x="6921500" y="1824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4" name="テキスト ボックス 44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5" name="テキスト ボックス 44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6" name="テキスト ボックス 44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7" name="テキスト ボックス 44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8" name="テキスト ボックス 44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66596</xdr:rowOff>
    </xdr:from>
    <xdr:to>
      <xdr:col>55</xdr:col>
      <xdr:colOff>50800</xdr:colOff>
      <xdr:row>107</xdr:row>
      <xdr:rowOff>168196</xdr:rowOff>
    </xdr:to>
    <xdr:sp macro="" textlink="">
      <xdr:nvSpPr>
        <xdr:cNvPr id="449" name="楕円 448"/>
        <xdr:cNvSpPr/>
      </xdr:nvSpPr>
      <xdr:spPr>
        <a:xfrm>
          <a:off x="10426700" y="1841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45023</xdr:rowOff>
    </xdr:from>
    <xdr:ext cx="599010" cy="259045"/>
    <xdr:sp macro="" textlink="">
      <xdr:nvSpPr>
        <xdr:cNvPr id="450" name="【港湾・漁港】&#10;一人当たり有形固定資産（償却資産）額該当値テキスト"/>
        <xdr:cNvSpPr txBox="1"/>
      </xdr:nvSpPr>
      <xdr:spPr>
        <a:xfrm>
          <a:off x="10515600" y="1839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77730</xdr:rowOff>
    </xdr:from>
    <xdr:to>
      <xdr:col>50</xdr:col>
      <xdr:colOff>165100</xdr:colOff>
      <xdr:row>108</xdr:row>
      <xdr:rowOff>7880</xdr:rowOff>
    </xdr:to>
    <xdr:sp macro="" textlink="">
      <xdr:nvSpPr>
        <xdr:cNvPr id="451" name="楕円 450"/>
        <xdr:cNvSpPr/>
      </xdr:nvSpPr>
      <xdr:spPr>
        <a:xfrm>
          <a:off x="9588500" y="1842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117396</xdr:rowOff>
    </xdr:from>
    <xdr:to>
      <xdr:col>55</xdr:col>
      <xdr:colOff>0</xdr:colOff>
      <xdr:row>107</xdr:row>
      <xdr:rowOff>128530</xdr:rowOff>
    </xdr:to>
    <xdr:cxnSp macro="">
      <xdr:nvCxnSpPr>
        <xdr:cNvPr id="452" name="直線コネクタ 451"/>
        <xdr:cNvCxnSpPr/>
      </xdr:nvCxnSpPr>
      <xdr:spPr>
        <a:xfrm flipV="1">
          <a:off x="9639300" y="18462546"/>
          <a:ext cx="838200" cy="1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86057</xdr:rowOff>
    </xdr:from>
    <xdr:to>
      <xdr:col>41</xdr:col>
      <xdr:colOff>101600</xdr:colOff>
      <xdr:row>108</xdr:row>
      <xdr:rowOff>16207</xdr:rowOff>
    </xdr:to>
    <xdr:sp macro="" textlink="">
      <xdr:nvSpPr>
        <xdr:cNvPr id="453" name="楕円 452"/>
        <xdr:cNvSpPr/>
      </xdr:nvSpPr>
      <xdr:spPr>
        <a:xfrm>
          <a:off x="7810500" y="184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91008</xdr:rowOff>
    </xdr:from>
    <xdr:to>
      <xdr:col>36</xdr:col>
      <xdr:colOff>165100</xdr:colOff>
      <xdr:row>108</xdr:row>
      <xdr:rowOff>21158</xdr:rowOff>
    </xdr:to>
    <xdr:sp macro="" textlink="">
      <xdr:nvSpPr>
        <xdr:cNvPr id="454" name="楕円 453"/>
        <xdr:cNvSpPr/>
      </xdr:nvSpPr>
      <xdr:spPr>
        <a:xfrm>
          <a:off x="6921500" y="1843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136857</xdr:rowOff>
    </xdr:from>
    <xdr:to>
      <xdr:col>41</xdr:col>
      <xdr:colOff>50800</xdr:colOff>
      <xdr:row>107</xdr:row>
      <xdr:rowOff>141808</xdr:rowOff>
    </xdr:to>
    <xdr:cxnSp macro="">
      <xdr:nvCxnSpPr>
        <xdr:cNvPr id="455" name="直線コネクタ 454"/>
        <xdr:cNvCxnSpPr/>
      </xdr:nvCxnSpPr>
      <xdr:spPr>
        <a:xfrm flipV="1">
          <a:off x="6972300" y="18482007"/>
          <a:ext cx="889000" cy="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116229</xdr:rowOff>
    </xdr:from>
    <xdr:ext cx="599010" cy="259045"/>
    <xdr:sp macro="" textlink="">
      <xdr:nvSpPr>
        <xdr:cNvPr id="456" name="n_1aveValue【港湾・漁港】&#10;一人当たり有形固定資産（償却資産）額"/>
        <xdr:cNvSpPr txBox="1"/>
      </xdr:nvSpPr>
      <xdr:spPr>
        <a:xfrm>
          <a:off x="9327095" y="18118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112718</xdr:rowOff>
    </xdr:from>
    <xdr:ext cx="599010" cy="259045"/>
    <xdr:sp macro="" textlink="">
      <xdr:nvSpPr>
        <xdr:cNvPr id="457" name="n_2aveValue【港湾・漁港】&#10;一人当たり有形固定資産（償却資産）額"/>
        <xdr:cNvSpPr txBox="1"/>
      </xdr:nvSpPr>
      <xdr:spPr>
        <a:xfrm>
          <a:off x="8450795" y="1811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96294</xdr:rowOff>
    </xdr:from>
    <xdr:ext cx="599010" cy="259045"/>
    <xdr:sp macro="" textlink="">
      <xdr:nvSpPr>
        <xdr:cNvPr id="458" name="n_3aveValue【港湾・漁港】&#10;一人当たり有形固定資産（償却資産）額"/>
        <xdr:cNvSpPr txBox="1"/>
      </xdr:nvSpPr>
      <xdr:spPr>
        <a:xfrm>
          <a:off x="7561795" y="1809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105</xdr:row>
      <xdr:rowOff>21645</xdr:rowOff>
    </xdr:from>
    <xdr:ext cx="690189" cy="259045"/>
    <xdr:sp macro="" textlink="">
      <xdr:nvSpPr>
        <xdr:cNvPr id="459" name="n_4aveValue【港湾・漁港】&#10;一人当たり有形固定資産（償却資産）額"/>
        <xdr:cNvSpPr txBox="1"/>
      </xdr:nvSpPr>
      <xdr:spPr>
        <a:xfrm>
          <a:off x="6627205" y="180238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170457</xdr:rowOff>
    </xdr:from>
    <xdr:ext cx="599010" cy="259045"/>
    <xdr:sp macro="" textlink="">
      <xdr:nvSpPr>
        <xdr:cNvPr id="460" name="n_1mainValue【港湾・漁港】&#10;一人当たり有形固定資産（償却資産）額"/>
        <xdr:cNvSpPr txBox="1"/>
      </xdr:nvSpPr>
      <xdr:spPr>
        <a:xfrm>
          <a:off x="9327095" y="1851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7334</xdr:rowOff>
    </xdr:from>
    <xdr:ext cx="599010" cy="259045"/>
    <xdr:sp macro="" textlink="">
      <xdr:nvSpPr>
        <xdr:cNvPr id="461" name="n_3mainValue【港湾・漁港】&#10;一人当たり有形固定資産（償却資産）額"/>
        <xdr:cNvSpPr txBox="1"/>
      </xdr:nvSpPr>
      <xdr:spPr>
        <a:xfrm>
          <a:off x="7561795" y="18523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12285</xdr:rowOff>
    </xdr:from>
    <xdr:ext cx="599010" cy="259045"/>
    <xdr:sp macro="" textlink="">
      <xdr:nvSpPr>
        <xdr:cNvPr id="462" name="n_4mainValue【港湾・漁港】&#10;一人当たり有形固定資産（償却資産）額"/>
        <xdr:cNvSpPr txBox="1"/>
      </xdr:nvSpPr>
      <xdr:spPr>
        <a:xfrm>
          <a:off x="6672795" y="1852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3" name="テキスト ボックス 47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4" name="直線コネクタ 47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5" name="テキスト ボックス 47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6" name="直線コネクタ 47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7" name="テキスト ボックス 47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8" name="直線コネクタ 47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79" name="テキスト ボックス 47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0" name="直線コネクタ 47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1" name="テキスト ボックス 48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2" name="直線コネクタ 48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3" name="テキスト ボックス 48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4" name="直線コネクタ 48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5" name="テキスト ボックス 48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123553</xdr:rowOff>
    </xdr:from>
    <xdr:to>
      <xdr:col>85</xdr:col>
      <xdr:colOff>126364</xdr:colOff>
      <xdr:row>42</xdr:row>
      <xdr:rowOff>92528</xdr:rowOff>
    </xdr:to>
    <xdr:cxnSp macro="">
      <xdr:nvCxnSpPr>
        <xdr:cNvPr id="488" name="直線コネクタ 487"/>
        <xdr:cNvCxnSpPr/>
      </xdr:nvCxnSpPr>
      <xdr:spPr>
        <a:xfrm flipV="1">
          <a:off x="16318864" y="5781403"/>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89"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0" name="直線コネクタ 48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70230</xdr:rowOff>
    </xdr:from>
    <xdr:ext cx="340478" cy="259045"/>
    <xdr:sp macro="" textlink="">
      <xdr:nvSpPr>
        <xdr:cNvPr id="491" name="【認定こども園・幼稚園・保育所】&#10;有形固定資産減価償却率最大値テキスト"/>
        <xdr:cNvSpPr txBox="1"/>
      </xdr:nvSpPr>
      <xdr:spPr>
        <a:xfrm>
          <a:off x="16357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123553</xdr:rowOff>
    </xdr:from>
    <xdr:to>
      <xdr:col>86</xdr:col>
      <xdr:colOff>25400</xdr:colOff>
      <xdr:row>33</xdr:row>
      <xdr:rowOff>123553</xdr:rowOff>
    </xdr:to>
    <xdr:cxnSp macro="">
      <xdr:nvCxnSpPr>
        <xdr:cNvPr id="492" name="直線コネクタ 491"/>
        <xdr:cNvCxnSpPr/>
      </xdr:nvCxnSpPr>
      <xdr:spPr>
        <a:xfrm>
          <a:off x="16230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79301</xdr:rowOff>
    </xdr:from>
    <xdr:ext cx="405111" cy="259045"/>
    <xdr:sp macro="" textlink="">
      <xdr:nvSpPr>
        <xdr:cNvPr id="493" name="【認定こども園・幼稚園・保育所】&#10;有形固定資産減価償却率平均値テキスト"/>
        <xdr:cNvSpPr txBox="1"/>
      </xdr:nvSpPr>
      <xdr:spPr>
        <a:xfrm>
          <a:off x="16357600" y="625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494" name="フローチャート: 判断 493"/>
        <xdr:cNvSpPr/>
      </xdr:nvSpPr>
      <xdr:spPr>
        <a:xfrm>
          <a:off x="162687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93980</xdr:rowOff>
    </xdr:from>
    <xdr:to>
      <xdr:col>81</xdr:col>
      <xdr:colOff>101600</xdr:colOff>
      <xdr:row>38</xdr:row>
      <xdr:rowOff>24130</xdr:rowOff>
    </xdr:to>
    <xdr:sp macro="" textlink="">
      <xdr:nvSpPr>
        <xdr:cNvPr id="495" name="フローチャート: 判断 494"/>
        <xdr:cNvSpPr/>
      </xdr:nvSpPr>
      <xdr:spPr>
        <a:xfrm>
          <a:off x="15430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84183</xdr:rowOff>
    </xdr:from>
    <xdr:to>
      <xdr:col>76</xdr:col>
      <xdr:colOff>165100</xdr:colOff>
      <xdr:row>38</xdr:row>
      <xdr:rowOff>14332</xdr:rowOff>
    </xdr:to>
    <xdr:sp macro="" textlink="">
      <xdr:nvSpPr>
        <xdr:cNvPr id="496" name="フローチャート: 判断 495"/>
        <xdr:cNvSpPr/>
      </xdr:nvSpPr>
      <xdr:spPr>
        <a:xfrm>
          <a:off x="14541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113574</xdr:rowOff>
    </xdr:from>
    <xdr:to>
      <xdr:col>72</xdr:col>
      <xdr:colOff>38100</xdr:colOff>
      <xdr:row>38</xdr:row>
      <xdr:rowOff>43724</xdr:rowOff>
    </xdr:to>
    <xdr:sp macro="" textlink="">
      <xdr:nvSpPr>
        <xdr:cNvPr id="497" name="フローチャート: 判断 496"/>
        <xdr:cNvSpPr/>
      </xdr:nvSpPr>
      <xdr:spPr>
        <a:xfrm>
          <a:off x="13652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18869</xdr:rowOff>
    </xdr:from>
    <xdr:to>
      <xdr:col>67</xdr:col>
      <xdr:colOff>101600</xdr:colOff>
      <xdr:row>37</xdr:row>
      <xdr:rowOff>120469</xdr:rowOff>
    </xdr:to>
    <xdr:sp macro="" textlink="">
      <xdr:nvSpPr>
        <xdr:cNvPr id="498" name="フローチャート: 判断 497"/>
        <xdr:cNvSpPr/>
      </xdr:nvSpPr>
      <xdr:spPr>
        <a:xfrm>
          <a:off x="12763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9" name="テキスト ボックス 4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0" name="テキスト ボックス 4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1" name="テキスト ボックス 5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2" name="テキスト ボックス 5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3" name="テキスト ボックス 5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123372</xdr:rowOff>
    </xdr:from>
    <xdr:to>
      <xdr:col>85</xdr:col>
      <xdr:colOff>177800</xdr:colOff>
      <xdr:row>38</xdr:row>
      <xdr:rowOff>53522</xdr:rowOff>
    </xdr:to>
    <xdr:sp macro="" textlink="">
      <xdr:nvSpPr>
        <xdr:cNvPr id="504" name="楕円 503"/>
        <xdr:cNvSpPr/>
      </xdr:nvSpPr>
      <xdr:spPr>
        <a:xfrm>
          <a:off x="16268700" y="646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101799</xdr:rowOff>
    </xdr:from>
    <xdr:ext cx="405111" cy="259045"/>
    <xdr:sp macro="" textlink="">
      <xdr:nvSpPr>
        <xdr:cNvPr id="505" name="【認定こども園・幼稚園・保育所】&#10;有形固定資産減価償却率該当値テキスト"/>
        <xdr:cNvSpPr txBox="1"/>
      </xdr:nvSpPr>
      <xdr:spPr>
        <a:xfrm>
          <a:off x="16357600"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69487</xdr:rowOff>
    </xdr:from>
    <xdr:to>
      <xdr:col>81</xdr:col>
      <xdr:colOff>101600</xdr:colOff>
      <xdr:row>37</xdr:row>
      <xdr:rowOff>171087</xdr:rowOff>
    </xdr:to>
    <xdr:sp macro="" textlink="">
      <xdr:nvSpPr>
        <xdr:cNvPr id="506" name="楕円 505"/>
        <xdr:cNvSpPr/>
      </xdr:nvSpPr>
      <xdr:spPr>
        <a:xfrm>
          <a:off x="15430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120287</xdr:rowOff>
    </xdr:from>
    <xdr:to>
      <xdr:col>85</xdr:col>
      <xdr:colOff>127000</xdr:colOff>
      <xdr:row>38</xdr:row>
      <xdr:rowOff>2722</xdr:rowOff>
    </xdr:to>
    <xdr:cxnSp macro="">
      <xdr:nvCxnSpPr>
        <xdr:cNvPr id="507" name="直線コネクタ 506"/>
        <xdr:cNvCxnSpPr/>
      </xdr:nvCxnSpPr>
      <xdr:spPr>
        <a:xfrm>
          <a:off x="15481300" y="6463937"/>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170724</xdr:rowOff>
    </xdr:from>
    <xdr:to>
      <xdr:col>72</xdr:col>
      <xdr:colOff>38100</xdr:colOff>
      <xdr:row>37</xdr:row>
      <xdr:rowOff>100874</xdr:rowOff>
    </xdr:to>
    <xdr:sp macro="" textlink="">
      <xdr:nvSpPr>
        <xdr:cNvPr id="508" name="楕円 507"/>
        <xdr:cNvSpPr/>
      </xdr:nvSpPr>
      <xdr:spPr>
        <a:xfrm>
          <a:off x="13652500" y="63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120106</xdr:rowOff>
    </xdr:from>
    <xdr:to>
      <xdr:col>67</xdr:col>
      <xdr:colOff>101600</xdr:colOff>
      <xdr:row>37</xdr:row>
      <xdr:rowOff>50256</xdr:rowOff>
    </xdr:to>
    <xdr:sp macro="" textlink="">
      <xdr:nvSpPr>
        <xdr:cNvPr id="509" name="楕円 508"/>
        <xdr:cNvSpPr/>
      </xdr:nvSpPr>
      <xdr:spPr>
        <a:xfrm>
          <a:off x="12763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170906</xdr:rowOff>
    </xdr:from>
    <xdr:to>
      <xdr:col>71</xdr:col>
      <xdr:colOff>177800</xdr:colOff>
      <xdr:row>37</xdr:row>
      <xdr:rowOff>50074</xdr:rowOff>
    </xdr:to>
    <xdr:cxnSp macro="">
      <xdr:nvCxnSpPr>
        <xdr:cNvPr id="510" name="直線コネクタ 509"/>
        <xdr:cNvCxnSpPr/>
      </xdr:nvCxnSpPr>
      <xdr:spPr>
        <a:xfrm>
          <a:off x="12814300" y="634310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15257</xdr:rowOff>
    </xdr:from>
    <xdr:ext cx="405111" cy="259045"/>
    <xdr:sp macro="" textlink="">
      <xdr:nvSpPr>
        <xdr:cNvPr id="511" name="n_1aveValue【認定こども園・幼稚園・保育所】&#10;有形固定資産減価償却率"/>
        <xdr:cNvSpPr txBox="1"/>
      </xdr:nvSpPr>
      <xdr:spPr>
        <a:xfrm>
          <a:off x="152660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30860</xdr:rowOff>
    </xdr:from>
    <xdr:ext cx="405111" cy="259045"/>
    <xdr:sp macro="" textlink="">
      <xdr:nvSpPr>
        <xdr:cNvPr id="512" name="n_2aveValue【認定こども園・幼稚園・保育所】&#10;有形固定資産減価償却率"/>
        <xdr:cNvSpPr txBox="1"/>
      </xdr:nvSpPr>
      <xdr:spPr>
        <a:xfrm>
          <a:off x="14389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34851</xdr:rowOff>
    </xdr:from>
    <xdr:ext cx="405111" cy="259045"/>
    <xdr:sp macro="" textlink="">
      <xdr:nvSpPr>
        <xdr:cNvPr id="513" name="n_3aveValue【認定こども園・幼稚園・保育所】&#10;有形固定資産減価償却率"/>
        <xdr:cNvSpPr txBox="1"/>
      </xdr:nvSpPr>
      <xdr:spPr>
        <a:xfrm>
          <a:off x="135007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111596</xdr:rowOff>
    </xdr:from>
    <xdr:ext cx="405111" cy="259045"/>
    <xdr:sp macro="" textlink="">
      <xdr:nvSpPr>
        <xdr:cNvPr id="514" name="n_4aveValue【認定こども園・幼稚園・保育所】&#10;有形固定資産減価償却率"/>
        <xdr:cNvSpPr txBox="1"/>
      </xdr:nvSpPr>
      <xdr:spPr>
        <a:xfrm>
          <a:off x="126117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16164</xdr:rowOff>
    </xdr:from>
    <xdr:ext cx="405111" cy="259045"/>
    <xdr:sp macro="" textlink="">
      <xdr:nvSpPr>
        <xdr:cNvPr id="515" name="n_1mainValue【認定こども園・幼稚園・保育所】&#10;有形固定資産減価償却率"/>
        <xdr:cNvSpPr txBox="1"/>
      </xdr:nvSpPr>
      <xdr:spPr>
        <a:xfrm>
          <a:off x="152660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117401</xdr:rowOff>
    </xdr:from>
    <xdr:ext cx="405111" cy="259045"/>
    <xdr:sp macro="" textlink="">
      <xdr:nvSpPr>
        <xdr:cNvPr id="516" name="n_3mainValue【認定こども園・幼稚園・保育所】&#10;有形固定資産減価償却率"/>
        <xdr:cNvSpPr txBox="1"/>
      </xdr:nvSpPr>
      <xdr:spPr>
        <a:xfrm>
          <a:off x="13500744" y="611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66783</xdr:rowOff>
    </xdr:from>
    <xdr:ext cx="405111" cy="259045"/>
    <xdr:sp macro="" textlink="">
      <xdr:nvSpPr>
        <xdr:cNvPr id="517" name="n_4mainValue【認定こども園・幼稚園・保育所】&#10;有形固定資産減価償却率"/>
        <xdr:cNvSpPr txBox="1"/>
      </xdr:nvSpPr>
      <xdr:spPr>
        <a:xfrm>
          <a:off x="12611744" y="606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8" name="正方形/長方形 5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9" name="正方形/長方形 5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0" name="正方形/長方形 5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1" name="正方形/長方形 5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2" name="正方形/長方形 5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3" name="正方形/長方形 5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4" name="正方形/長方形 5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5" name="正方形/長方形 5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6" name="テキスト ボックス 5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7" name="直線コネクタ 5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8" name="直線コネクタ 52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9" name="テキスト ボックス 52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0" name="直線コネクタ 52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1" name="テキスト ボックス 53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2" name="直線コネクタ 53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3" name="テキスト ボックス 53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4" name="直線コネクタ 53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5" name="テキスト ボックス 53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6" name="直線コネクタ 5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7" name="テキスト ボックス 5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77572</xdr:rowOff>
    </xdr:from>
    <xdr:to>
      <xdr:col>116</xdr:col>
      <xdr:colOff>62864</xdr:colOff>
      <xdr:row>41</xdr:row>
      <xdr:rowOff>112319</xdr:rowOff>
    </xdr:to>
    <xdr:cxnSp macro="">
      <xdr:nvCxnSpPr>
        <xdr:cNvPr id="539" name="直線コネクタ 538"/>
        <xdr:cNvCxnSpPr/>
      </xdr:nvCxnSpPr>
      <xdr:spPr>
        <a:xfrm flipV="1">
          <a:off x="22160864" y="5735422"/>
          <a:ext cx="0" cy="1406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540"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541" name="直線コネクタ 540"/>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24249</xdr:rowOff>
    </xdr:from>
    <xdr:ext cx="469744" cy="259045"/>
    <xdr:sp macro="" textlink="">
      <xdr:nvSpPr>
        <xdr:cNvPr id="542" name="【認定こども園・幼稚園・保育所】&#10;一人当たり面積最大値テキスト"/>
        <xdr:cNvSpPr txBox="1"/>
      </xdr:nvSpPr>
      <xdr:spPr>
        <a:xfrm>
          <a:off x="22199600" y="551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77572</xdr:rowOff>
    </xdr:from>
    <xdr:to>
      <xdr:col>116</xdr:col>
      <xdr:colOff>152400</xdr:colOff>
      <xdr:row>33</xdr:row>
      <xdr:rowOff>77572</xdr:rowOff>
    </xdr:to>
    <xdr:cxnSp macro="">
      <xdr:nvCxnSpPr>
        <xdr:cNvPr id="543" name="直線コネクタ 542"/>
        <xdr:cNvCxnSpPr/>
      </xdr:nvCxnSpPr>
      <xdr:spPr>
        <a:xfrm>
          <a:off x="22072600" y="573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95724</xdr:rowOff>
    </xdr:from>
    <xdr:ext cx="469744" cy="259045"/>
    <xdr:sp macro="" textlink="">
      <xdr:nvSpPr>
        <xdr:cNvPr id="544" name="【認定こども園・幼稚園・保育所】&#10;一人当たり面積平均値テキスト"/>
        <xdr:cNvSpPr txBox="1"/>
      </xdr:nvSpPr>
      <xdr:spPr>
        <a:xfrm>
          <a:off x="22199600" y="6782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545" name="フローチャート: 判断 544"/>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35</xdr:row>
      <xdr:rowOff>168504</xdr:rowOff>
    </xdr:from>
    <xdr:to>
      <xdr:col>112</xdr:col>
      <xdr:colOff>38100</xdr:colOff>
      <xdr:row>36</xdr:row>
      <xdr:rowOff>98654</xdr:rowOff>
    </xdr:to>
    <xdr:sp macro="" textlink="">
      <xdr:nvSpPr>
        <xdr:cNvPr id="546" name="フローチャート: 判断 545"/>
        <xdr:cNvSpPr/>
      </xdr:nvSpPr>
      <xdr:spPr>
        <a:xfrm>
          <a:off x="21272500" y="6169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149301</xdr:rowOff>
    </xdr:from>
    <xdr:to>
      <xdr:col>107</xdr:col>
      <xdr:colOff>101600</xdr:colOff>
      <xdr:row>40</xdr:row>
      <xdr:rowOff>79451</xdr:rowOff>
    </xdr:to>
    <xdr:sp macro="" textlink="">
      <xdr:nvSpPr>
        <xdr:cNvPr id="547" name="フローチャート: 判断 546"/>
        <xdr:cNvSpPr/>
      </xdr:nvSpPr>
      <xdr:spPr>
        <a:xfrm>
          <a:off x="20383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120041</xdr:rowOff>
    </xdr:from>
    <xdr:to>
      <xdr:col>102</xdr:col>
      <xdr:colOff>165100</xdr:colOff>
      <xdr:row>40</xdr:row>
      <xdr:rowOff>50191</xdr:rowOff>
    </xdr:to>
    <xdr:sp macro="" textlink="">
      <xdr:nvSpPr>
        <xdr:cNvPr id="548" name="フローチャート: 判断 547"/>
        <xdr:cNvSpPr/>
      </xdr:nvSpPr>
      <xdr:spPr>
        <a:xfrm>
          <a:off x="19494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115468</xdr:rowOff>
    </xdr:from>
    <xdr:to>
      <xdr:col>98</xdr:col>
      <xdr:colOff>38100</xdr:colOff>
      <xdr:row>40</xdr:row>
      <xdr:rowOff>45618</xdr:rowOff>
    </xdr:to>
    <xdr:sp macro="" textlink="">
      <xdr:nvSpPr>
        <xdr:cNvPr id="549" name="フローチャート: 判断 548"/>
        <xdr:cNvSpPr/>
      </xdr:nvSpPr>
      <xdr:spPr>
        <a:xfrm>
          <a:off x="18605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0" name="テキスト ボックス 5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1" name="テキスト ボックス 5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2" name="テキスト ボックス 5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3" name="テキスト ボックス 5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4" name="テキスト ボックス 5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77978</xdr:rowOff>
    </xdr:from>
    <xdr:to>
      <xdr:col>116</xdr:col>
      <xdr:colOff>114300</xdr:colOff>
      <xdr:row>40</xdr:row>
      <xdr:rowOff>8128</xdr:rowOff>
    </xdr:to>
    <xdr:sp macro="" textlink="">
      <xdr:nvSpPr>
        <xdr:cNvPr id="555" name="楕円 554"/>
        <xdr:cNvSpPr/>
      </xdr:nvSpPr>
      <xdr:spPr>
        <a:xfrm>
          <a:off x="221107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100855</xdr:rowOff>
    </xdr:from>
    <xdr:ext cx="469744" cy="259045"/>
    <xdr:sp macro="" textlink="">
      <xdr:nvSpPr>
        <xdr:cNvPr id="556" name="【認定こども園・幼稚園・保育所】&#10;一人当たり面積該当値テキスト"/>
        <xdr:cNvSpPr txBox="1"/>
      </xdr:nvSpPr>
      <xdr:spPr>
        <a:xfrm>
          <a:off x="22199600" y="661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87122</xdr:rowOff>
    </xdr:from>
    <xdr:to>
      <xdr:col>112</xdr:col>
      <xdr:colOff>38100</xdr:colOff>
      <xdr:row>40</xdr:row>
      <xdr:rowOff>17272</xdr:rowOff>
    </xdr:to>
    <xdr:sp macro="" textlink="">
      <xdr:nvSpPr>
        <xdr:cNvPr id="557" name="楕円 556"/>
        <xdr:cNvSpPr/>
      </xdr:nvSpPr>
      <xdr:spPr>
        <a:xfrm>
          <a:off x="21272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128778</xdr:rowOff>
    </xdr:from>
    <xdr:to>
      <xdr:col>116</xdr:col>
      <xdr:colOff>63500</xdr:colOff>
      <xdr:row>39</xdr:row>
      <xdr:rowOff>137922</xdr:rowOff>
    </xdr:to>
    <xdr:cxnSp macro="">
      <xdr:nvCxnSpPr>
        <xdr:cNvPr id="558" name="直線コネクタ 557"/>
        <xdr:cNvCxnSpPr/>
      </xdr:nvCxnSpPr>
      <xdr:spPr>
        <a:xfrm flipV="1">
          <a:off x="21323300" y="68153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71577</xdr:rowOff>
    </xdr:from>
    <xdr:to>
      <xdr:col>102</xdr:col>
      <xdr:colOff>165100</xdr:colOff>
      <xdr:row>40</xdr:row>
      <xdr:rowOff>1727</xdr:rowOff>
    </xdr:to>
    <xdr:sp macro="" textlink="">
      <xdr:nvSpPr>
        <xdr:cNvPr id="559" name="楕円 558"/>
        <xdr:cNvSpPr/>
      </xdr:nvSpPr>
      <xdr:spPr>
        <a:xfrm>
          <a:off x="19494500" y="675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78892</xdr:rowOff>
    </xdr:from>
    <xdr:to>
      <xdr:col>98</xdr:col>
      <xdr:colOff>38100</xdr:colOff>
      <xdr:row>40</xdr:row>
      <xdr:rowOff>9042</xdr:rowOff>
    </xdr:to>
    <xdr:sp macro="" textlink="">
      <xdr:nvSpPr>
        <xdr:cNvPr id="560" name="楕円 559"/>
        <xdr:cNvSpPr/>
      </xdr:nvSpPr>
      <xdr:spPr>
        <a:xfrm>
          <a:off x="18605500" y="676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122377</xdr:rowOff>
    </xdr:from>
    <xdr:to>
      <xdr:col>102</xdr:col>
      <xdr:colOff>114300</xdr:colOff>
      <xdr:row>39</xdr:row>
      <xdr:rowOff>129692</xdr:rowOff>
    </xdr:to>
    <xdr:cxnSp macro="">
      <xdr:nvCxnSpPr>
        <xdr:cNvPr id="561" name="直線コネクタ 560"/>
        <xdr:cNvCxnSpPr/>
      </xdr:nvCxnSpPr>
      <xdr:spPr>
        <a:xfrm flipV="1">
          <a:off x="18656300" y="6808927"/>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34</xdr:row>
      <xdr:rowOff>115181</xdr:rowOff>
    </xdr:from>
    <xdr:ext cx="469744" cy="259045"/>
    <xdr:sp macro="" textlink="">
      <xdr:nvSpPr>
        <xdr:cNvPr id="562" name="n_1aveValue【認定こども園・幼稚園・保育所】&#10;一人当たり面積"/>
        <xdr:cNvSpPr txBox="1"/>
      </xdr:nvSpPr>
      <xdr:spPr>
        <a:xfrm>
          <a:off x="21075727" y="59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95978</xdr:rowOff>
    </xdr:from>
    <xdr:ext cx="469744" cy="259045"/>
    <xdr:sp macro="" textlink="">
      <xdr:nvSpPr>
        <xdr:cNvPr id="563" name="n_2aveValue【認定こども園・幼稚園・保育所】&#10;一人当たり面積"/>
        <xdr:cNvSpPr txBox="1"/>
      </xdr:nvSpPr>
      <xdr:spPr>
        <a:xfrm>
          <a:off x="20199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41318</xdr:rowOff>
    </xdr:from>
    <xdr:ext cx="469744" cy="259045"/>
    <xdr:sp macro="" textlink="">
      <xdr:nvSpPr>
        <xdr:cNvPr id="564" name="n_3aveValue【認定こども園・幼稚園・保育所】&#10;一人当たり面積"/>
        <xdr:cNvSpPr txBox="1"/>
      </xdr:nvSpPr>
      <xdr:spPr>
        <a:xfrm>
          <a:off x="19310427" y="68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36745</xdr:rowOff>
    </xdr:from>
    <xdr:ext cx="469744" cy="259045"/>
    <xdr:sp macro="" textlink="">
      <xdr:nvSpPr>
        <xdr:cNvPr id="565" name="n_4aveValue【認定こども園・幼稚園・保育所】&#10;一人当たり面積"/>
        <xdr:cNvSpPr txBox="1"/>
      </xdr:nvSpPr>
      <xdr:spPr>
        <a:xfrm>
          <a:off x="184214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8399</xdr:rowOff>
    </xdr:from>
    <xdr:ext cx="469744" cy="259045"/>
    <xdr:sp macro="" textlink="">
      <xdr:nvSpPr>
        <xdr:cNvPr id="566" name="n_1mainValue【認定こども園・幼稚園・保育所】&#10;一人当たり面積"/>
        <xdr:cNvSpPr txBox="1"/>
      </xdr:nvSpPr>
      <xdr:spPr>
        <a:xfrm>
          <a:off x="210757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18254</xdr:rowOff>
    </xdr:from>
    <xdr:ext cx="469744" cy="259045"/>
    <xdr:sp macro="" textlink="">
      <xdr:nvSpPr>
        <xdr:cNvPr id="567" name="n_3mainValue【認定こども園・幼稚園・保育所】&#10;一人当たり面積"/>
        <xdr:cNvSpPr txBox="1"/>
      </xdr:nvSpPr>
      <xdr:spPr>
        <a:xfrm>
          <a:off x="19310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25569</xdr:rowOff>
    </xdr:from>
    <xdr:ext cx="469744" cy="259045"/>
    <xdr:sp macro="" textlink="">
      <xdr:nvSpPr>
        <xdr:cNvPr id="568" name="n_4mainValue【認定こども園・幼稚園・保育所】&#10;一人当たり面積"/>
        <xdr:cNvSpPr txBox="1"/>
      </xdr:nvSpPr>
      <xdr:spPr>
        <a:xfrm>
          <a:off x="18421427" y="654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9" name="正方形/長方形 56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0" name="正方形/長方形 56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1" name="正方形/長方形 57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2" name="正方形/長方形 57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3" name="正方形/長方形 57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4" name="正方形/長方形 57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5" name="正方形/長方形 57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6" name="正方形/長方形 57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7" name="テキスト ボックス 57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8" name="直線コネクタ 57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9" name="テキスト ボックス 57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0" name="直線コネクタ 57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81" name="テキスト ボックス 58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2" name="直線コネクタ 58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3" name="テキスト ボックス 58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4" name="直線コネクタ 58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5" name="テキスト ボックス 58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6" name="直線コネクタ 58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7" name="テキスト ボックス 58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8" name="直線コネクタ 58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89" name="テキスト ボックス 58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0" name="直線コネクタ 5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1" name="テキスト ボックス 59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163830</xdr:rowOff>
    </xdr:from>
    <xdr:to>
      <xdr:col>85</xdr:col>
      <xdr:colOff>126364</xdr:colOff>
      <xdr:row>63</xdr:row>
      <xdr:rowOff>144780</xdr:rowOff>
    </xdr:to>
    <xdr:cxnSp macro="">
      <xdr:nvCxnSpPr>
        <xdr:cNvPr id="593" name="直線コネクタ 592"/>
        <xdr:cNvCxnSpPr/>
      </xdr:nvCxnSpPr>
      <xdr:spPr>
        <a:xfrm flipV="1">
          <a:off x="16318864" y="942213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594" name="【学校施設】&#10;有形固定資産減価償却率最小値テキスト"/>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595" name="直線コネクタ 594"/>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110507</xdr:rowOff>
    </xdr:from>
    <xdr:ext cx="405111" cy="259045"/>
    <xdr:sp macro="" textlink="">
      <xdr:nvSpPr>
        <xdr:cNvPr id="596" name="【学校施設】&#10;有形固定資産減価償却率最大値テキスト"/>
        <xdr:cNvSpPr txBox="1"/>
      </xdr:nvSpPr>
      <xdr:spPr>
        <a:xfrm>
          <a:off x="16357600" y="919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163830</xdr:rowOff>
    </xdr:from>
    <xdr:to>
      <xdr:col>86</xdr:col>
      <xdr:colOff>25400</xdr:colOff>
      <xdr:row>54</xdr:row>
      <xdr:rowOff>163830</xdr:rowOff>
    </xdr:to>
    <xdr:cxnSp macro="">
      <xdr:nvCxnSpPr>
        <xdr:cNvPr id="597" name="直線コネクタ 596"/>
        <xdr:cNvCxnSpPr/>
      </xdr:nvCxnSpPr>
      <xdr:spPr>
        <a:xfrm>
          <a:off x="16230600" y="942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106697</xdr:rowOff>
    </xdr:from>
    <xdr:ext cx="405111" cy="259045"/>
    <xdr:sp macro="" textlink="">
      <xdr:nvSpPr>
        <xdr:cNvPr id="598" name="【学校施設】&#10;有形固定資産減価償却率平均値テキスト"/>
        <xdr:cNvSpPr txBox="1"/>
      </xdr:nvSpPr>
      <xdr:spPr>
        <a:xfrm>
          <a:off x="16357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128270</xdr:rowOff>
    </xdr:from>
    <xdr:to>
      <xdr:col>85</xdr:col>
      <xdr:colOff>177800</xdr:colOff>
      <xdr:row>60</xdr:row>
      <xdr:rowOff>58420</xdr:rowOff>
    </xdr:to>
    <xdr:sp macro="" textlink="">
      <xdr:nvSpPr>
        <xdr:cNvPr id="599" name="フローチャート: 判断 598"/>
        <xdr:cNvSpPr/>
      </xdr:nvSpPr>
      <xdr:spPr>
        <a:xfrm>
          <a:off x="16268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600" name="フローチャート: 判断 599"/>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76835</xdr:rowOff>
    </xdr:from>
    <xdr:to>
      <xdr:col>76</xdr:col>
      <xdr:colOff>165100</xdr:colOff>
      <xdr:row>60</xdr:row>
      <xdr:rowOff>6985</xdr:rowOff>
    </xdr:to>
    <xdr:sp macro="" textlink="">
      <xdr:nvSpPr>
        <xdr:cNvPr id="601" name="フローチャート: 判断 600"/>
        <xdr:cNvSpPr/>
      </xdr:nvSpPr>
      <xdr:spPr>
        <a:xfrm>
          <a:off x="14541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602" name="フローチャート: 判断 601"/>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42545</xdr:rowOff>
    </xdr:from>
    <xdr:to>
      <xdr:col>67</xdr:col>
      <xdr:colOff>101600</xdr:colOff>
      <xdr:row>59</xdr:row>
      <xdr:rowOff>144145</xdr:rowOff>
    </xdr:to>
    <xdr:sp macro="" textlink="">
      <xdr:nvSpPr>
        <xdr:cNvPr id="603" name="フローチャート: 判断 602"/>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4" name="テキスト ボックス 6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5" name="テキスト ボックス 6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6" name="テキスト ボックス 6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7" name="テキスト ボックス 6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8" name="テキスト ボックス 6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50165</xdr:rowOff>
    </xdr:from>
    <xdr:to>
      <xdr:col>85</xdr:col>
      <xdr:colOff>177800</xdr:colOff>
      <xdr:row>59</xdr:row>
      <xdr:rowOff>151765</xdr:rowOff>
    </xdr:to>
    <xdr:sp macro="" textlink="">
      <xdr:nvSpPr>
        <xdr:cNvPr id="609" name="楕円 608"/>
        <xdr:cNvSpPr/>
      </xdr:nvSpPr>
      <xdr:spPr>
        <a:xfrm>
          <a:off x="162687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73042</xdr:rowOff>
    </xdr:from>
    <xdr:ext cx="405111" cy="259045"/>
    <xdr:sp macro="" textlink="">
      <xdr:nvSpPr>
        <xdr:cNvPr id="610" name="【学校施設】&#10;有形固定資産減価償却率該当値テキスト"/>
        <xdr:cNvSpPr txBox="1"/>
      </xdr:nvSpPr>
      <xdr:spPr>
        <a:xfrm>
          <a:off x="16357600"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xdr:rowOff>
    </xdr:from>
    <xdr:to>
      <xdr:col>81</xdr:col>
      <xdr:colOff>101600</xdr:colOff>
      <xdr:row>59</xdr:row>
      <xdr:rowOff>117475</xdr:rowOff>
    </xdr:to>
    <xdr:sp macro="" textlink="">
      <xdr:nvSpPr>
        <xdr:cNvPr id="611" name="楕円 610"/>
        <xdr:cNvSpPr/>
      </xdr:nvSpPr>
      <xdr:spPr>
        <a:xfrm>
          <a:off x="15430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66675</xdr:rowOff>
    </xdr:from>
    <xdr:to>
      <xdr:col>85</xdr:col>
      <xdr:colOff>127000</xdr:colOff>
      <xdr:row>59</xdr:row>
      <xdr:rowOff>100965</xdr:rowOff>
    </xdr:to>
    <xdr:cxnSp macro="">
      <xdr:nvCxnSpPr>
        <xdr:cNvPr id="612" name="直線コネクタ 611"/>
        <xdr:cNvCxnSpPr/>
      </xdr:nvCxnSpPr>
      <xdr:spPr>
        <a:xfrm>
          <a:off x="15481300" y="1018222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97790</xdr:rowOff>
    </xdr:from>
    <xdr:to>
      <xdr:col>72</xdr:col>
      <xdr:colOff>38100</xdr:colOff>
      <xdr:row>59</xdr:row>
      <xdr:rowOff>27940</xdr:rowOff>
    </xdr:to>
    <xdr:sp macro="" textlink="">
      <xdr:nvSpPr>
        <xdr:cNvPr id="613" name="楕円 612"/>
        <xdr:cNvSpPr/>
      </xdr:nvSpPr>
      <xdr:spPr>
        <a:xfrm>
          <a:off x="13652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25400</xdr:rowOff>
    </xdr:from>
    <xdr:to>
      <xdr:col>67</xdr:col>
      <xdr:colOff>101600</xdr:colOff>
      <xdr:row>58</xdr:row>
      <xdr:rowOff>127000</xdr:rowOff>
    </xdr:to>
    <xdr:sp macro="" textlink="">
      <xdr:nvSpPr>
        <xdr:cNvPr id="614" name="楕円 613"/>
        <xdr:cNvSpPr/>
      </xdr:nvSpPr>
      <xdr:spPr>
        <a:xfrm>
          <a:off x="12763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76200</xdr:rowOff>
    </xdr:from>
    <xdr:to>
      <xdr:col>71</xdr:col>
      <xdr:colOff>177800</xdr:colOff>
      <xdr:row>58</xdr:row>
      <xdr:rowOff>148590</xdr:rowOff>
    </xdr:to>
    <xdr:cxnSp macro="">
      <xdr:nvCxnSpPr>
        <xdr:cNvPr id="615" name="直線コネクタ 614"/>
        <xdr:cNvCxnSpPr/>
      </xdr:nvCxnSpPr>
      <xdr:spPr>
        <a:xfrm>
          <a:off x="12814300" y="100203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22877</xdr:rowOff>
    </xdr:from>
    <xdr:ext cx="405111" cy="259045"/>
    <xdr:sp macro="" textlink="">
      <xdr:nvSpPr>
        <xdr:cNvPr id="616" name="n_1aveValue【学校施設】&#10;有形固定資産減価償却率"/>
        <xdr:cNvSpPr txBox="1"/>
      </xdr:nvSpPr>
      <xdr:spPr>
        <a:xfrm>
          <a:off x="15266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23512</xdr:rowOff>
    </xdr:from>
    <xdr:ext cx="405111" cy="259045"/>
    <xdr:sp macro="" textlink="">
      <xdr:nvSpPr>
        <xdr:cNvPr id="617" name="n_2aveValue【学校施設】&#10;有形固定資産減価償却率"/>
        <xdr:cNvSpPr txBox="1"/>
      </xdr:nvSpPr>
      <xdr:spPr>
        <a:xfrm>
          <a:off x="14389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154322</xdr:rowOff>
    </xdr:from>
    <xdr:ext cx="405111" cy="259045"/>
    <xdr:sp macro="" textlink="">
      <xdr:nvSpPr>
        <xdr:cNvPr id="618" name="n_3aveValue【学校施設】&#10;有形固定資産減価償却率"/>
        <xdr:cNvSpPr txBox="1"/>
      </xdr:nvSpPr>
      <xdr:spPr>
        <a:xfrm>
          <a:off x="135007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135272</xdr:rowOff>
    </xdr:from>
    <xdr:ext cx="405111" cy="259045"/>
    <xdr:sp macro="" textlink="">
      <xdr:nvSpPr>
        <xdr:cNvPr id="619" name="n_4aveValue【学校施設】&#10;有形固定資産減価償却率"/>
        <xdr:cNvSpPr txBox="1"/>
      </xdr:nvSpPr>
      <xdr:spPr>
        <a:xfrm>
          <a:off x="12611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134002</xdr:rowOff>
    </xdr:from>
    <xdr:ext cx="405111" cy="259045"/>
    <xdr:sp macro="" textlink="">
      <xdr:nvSpPr>
        <xdr:cNvPr id="620" name="n_1mainValue【学校施設】&#10;有形固定資産減価償却率"/>
        <xdr:cNvSpPr txBox="1"/>
      </xdr:nvSpPr>
      <xdr:spPr>
        <a:xfrm>
          <a:off x="152660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44467</xdr:rowOff>
    </xdr:from>
    <xdr:ext cx="405111" cy="259045"/>
    <xdr:sp macro="" textlink="">
      <xdr:nvSpPr>
        <xdr:cNvPr id="621" name="n_3mainValue【学校施設】&#10;有形固定資産減価償却率"/>
        <xdr:cNvSpPr txBox="1"/>
      </xdr:nvSpPr>
      <xdr:spPr>
        <a:xfrm>
          <a:off x="13500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143527</xdr:rowOff>
    </xdr:from>
    <xdr:ext cx="405111" cy="259045"/>
    <xdr:sp macro="" textlink="">
      <xdr:nvSpPr>
        <xdr:cNvPr id="622" name="n_4mainValue【学校施設】&#10;有形固定資産減価償却率"/>
        <xdr:cNvSpPr txBox="1"/>
      </xdr:nvSpPr>
      <xdr:spPr>
        <a:xfrm>
          <a:off x="126117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3" name="正方形/長方形 6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4" name="正方形/長方形 6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5" name="正方形/長方形 6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6" name="正方形/長方形 6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7" name="正方形/長方形 6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8" name="正方形/長方形 6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9" name="正方形/長方形 6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0" name="正方形/長方形 6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1" name="テキスト ボックス 6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2" name="直線コネクタ 6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3" name="直線コネクタ 63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4" name="テキスト ボックス 63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35" name="直線コネクタ 63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36" name="テキスト ボックス 63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37" name="直線コネクタ 63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38" name="テキスト ボックス 637"/>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39" name="直線コネクタ 63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40" name="テキスト ボックス 639"/>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1" name="直線コネクタ 64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42" name="テキスト ボックス 641"/>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3" name="直線コネクタ 64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44" name="テキスト ボックス 64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114757</xdr:rowOff>
    </xdr:from>
    <xdr:to>
      <xdr:col>116</xdr:col>
      <xdr:colOff>62864</xdr:colOff>
      <xdr:row>63</xdr:row>
      <xdr:rowOff>129997</xdr:rowOff>
    </xdr:to>
    <xdr:cxnSp macro="">
      <xdr:nvCxnSpPr>
        <xdr:cNvPr id="646" name="直線コネクタ 645"/>
        <xdr:cNvCxnSpPr/>
      </xdr:nvCxnSpPr>
      <xdr:spPr>
        <a:xfrm flipV="1">
          <a:off x="22160864" y="9715957"/>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133824</xdr:rowOff>
    </xdr:from>
    <xdr:ext cx="469744" cy="259045"/>
    <xdr:sp macro="" textlink="">
      <xdr:nvSpPr>
        <xdr:cNvPr id="647" name="【学校施設】&#10;一人当たり面積最小値テキスト"/>
        <xdr:cNvSpPr txBox="1"/>
      </xdr:nvSpPr>
      <xdr:spPr>
        <a:xfrm>
          <a:off x="22199600" y="1093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129997</xdr:rowOff>
    </xdr:from>
    <xdr:to>
      <xdr:col>116</xdr:col>
      <xdr:colOff>152400</xdr:colOff>
      <xdr:row>63</xdr:row>
      <xdr:rowOff>129997</xdr:rowOff>
    </xdr:to>
    <xdr:cxnSp macro="">
      <xdr:nvCxnSpPr>
        <xdr:cNvPr id="648" name="直線コネクタ 647"/>
        <xdr:cNvCxnSpPr/>
      </xdr:nvCxnSpPr>
      <xdr:spPr>
        <a:xfrm>
          <a:off x="22072600" y="1093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61434</xdr:rowOff>
    </xdr:from>
    <xdr:ext cx="534377" cy="259045"/>
    <xdr:sp macro="" textlink="">
      <xdr:nvSpPr>
        <xdr:cNvPr id="649" name="【学校施設】&#10;一人当たり面積最大値テキスト"/>
        <xdr:cNvSpPr txBox="1"/>
      </xdr:nvSpPr>
      <xdr:spPr>
        <a:xfrm>
          <a:off x="22199600" y="949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114757</xdr:rowOff>
    </xdr:from>
    <xdr:to>
      <xdr:col>116</xdr:col>
      <xdr:colOff>152400</xdr:colOff>
      <xdr:row>56</xdr:row>
      <xdr:rowOff>114757</xdr:rowOff>
    </xdr:to>
    <xdr:cxnSp macro="">
      <xdr:nvCxnSpPr>
        <xdr:cNvPr id="650" name="直線コネクタ 649"/>
        <xdr:cNvCxnSpPr/>
      </xdr:nvCxnSpPr>
      <xdr:spPr>
        <a:xfrm>
          <a:off x="22072600" y="971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84218</xdr:rowOff>
    </xdr:from>
    <xdr:ext cx="469744" cy="259045"/>
    <xdr:sp macro="" textlink="">
      <xdr:nvSpPr>
        <xdr:cNvPr id="651" name="【学校施設】&#10;一人当たり面積平均値テキスト"/>
        <xdr:cNvSpPr txBox="1"/>
      </xdr:nvSpPr>
      <xdr:spPr>
        <a:xfrm>
          <a:off x="22199600" y="10714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105791</xdr:rowOff>
    </xdr:from>
    <xdr:to>
      <xdr:col>116</xdr:col>
      <xdr:colOff>114300</xdr:colOff>
      <xdr:row>63</xdr:row>
      <xdr:rowOff>35941</xdr:rowOff>
    </xdr:to>
    <xdr:sp macro="" textlink="">
      <xdr:nvSpPr>
        <xdr:cNvPr id="652" name="フローチャート: 判断 651"/>
        <xdr:cNvSpPr/>
      </xdr:nvSpPr>
      <xdr:spPr>
        <a:xfrm>
          <a:off x="22110700" y="1073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107315</xdr:rowOff>
    </xdr:from>
    <xdr:to>
      <xdr:col>112</xdr:col>
      <xdr:colOff>38100</xdr:colOff>
      <xdr:row>63</xdr:row>
      <xdr:rowOff>37465</xdr:rowOff>
    </xdr:to>
    <xdr:sp macro="" textlink="">
      <xdr:nvSpPr>
        <xdr:cNvPr id="653" name="フローチャート: 判断 652"/>
        <xdr:cNvSpPr/>
      </xdr:nvSpPr>
      <xdr:spPr>
        <a:xfrm>
          <a:off x="21272500" y="1073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114554</xdr:rowOff>
    </xdr:from>
    <xdr:to>
      <xdr:col>107</xdr:col>
      <xdr:colOff>101600</xdr:colOff>
      <xdr:row>63</xdr:row>
      <xdr:rowOff>44704</xdr:rowOff>
    </xdr:to>
    <xdr:sp macro="" textlink="">
      <xdr:nvSpPr>
        <xdr:cNvPr id="654" name="フローチャート: 判断 653"/>
        <xdr:cNvSpPr/>
      </xdr:nvSpPr>
      <xdr:spPr>
        <a:xfrm>
          <a:off x="20383500" y="1074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134747</xdr:rowOff>
    </xdr:from>
    <xdr:to>
      <xdr:col>102</xdr:col>
      <xdr:colOff>165100</xdr:colOff>
      <xdr:row>63</xdr:row>
      <xdr:rowOff>64897</xdr:rowOff>
    </xdr:to>
    <xdr:sp macro="" textlink="">
      <xdr:nvSpPr>
        <xdr:cNvPr id="655" name="フローチャート: 判断 654"/>
        <xdr:cNvSpPr/>
      </xdr:nvSpPr>
      <xdr:spPr>
        <a:xfrm>
          <a:off x="194945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129260</xdr:rowOff>
    </xdr:from>
    <xdr:to>
      <xdr:col>98</xdr:col>
      <xdr:colOff>38100</xdr:colOff>
      <xdr:row>63</xdr:row>
      <xdr:rowOff>59410</xdr:rowOff>
    </xdr:to>
    <xdr:sp macro="" textlink="">
      <xdr:nvSpPr>
        <xdr:cNvPr id="656" name="フローチャート: 判断 655"/>
        <xdr:cNvSpPr/>
      </xdr:nvSpPr>
      <xdr:spPr>
        <a:xfrm>
          <a:off x="18605500" y="107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7" name="テキスト ボックス 6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8" name="テキスト ボックス 6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9" name="テキスト ボックス 6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0" name="テキスト ボックス 6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1" name="テキスト ボックス 6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65634</xdr:rowOff>
    </xdr:from>
    <xdr:to>
      <xdr:col>116</xdr:col>
      <xdr:colOff>114300</xdr:colOff>
      <xdr:row>61</xdr:row>
      <xdr:rowOff>167234</xdr:rowOff>
    </xdr:to>
    <xdr:sp macro="" textlink="">
      <xdr:nvSpPr>
        <xdr:cNvPr id="662" name="楕円 661"/>
        <xdr:cNvSpPr/>
      </xdr:nvSpPr>
      <xdr:spPr>
        <a:xfrm>
          <a:off x="22110700" y="105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88511</xdr:rowOff>
    </xdr:from>
    <xdr:ext cx="469744" cy="259045"/>
    <xdr:sp macro="" textlink="">
      <xdr:nvSpPr>
        <xdr:cNvPr id="663" name="【学校施設】&#10;一人当たり面積該当値テキスト"/>
        <xdr:cNvSpPr txBox="1"/>
      </xdr:nvSpPr>
      <xdr:spPr>
        <a:xfrm>
          <a:off x="22199600" y="1037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78207</xdr:rowOff>
    </xdr:from>
    <xdr:to>
      <xdr:col>112</xdr:col>
      <xdr:colOff>38100</xdr:colOff>
      <xdr:row>62</xdr:row>
      <xdr:rowOff>8357</xdr:rowOff>
    </xdr:to>
    <xdr:sp macro="" textlink="">
      <xdr:nvSpPr>
        <xdr:cNvPr id="664" name="楕円 663"/>
        <xdr:cNvSpPr/>
      </xdr:nvSpPr>
      <xdr:spPr>
        <a:xfrm>
          <a:off x="21272500" y="1053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116434</xdr:rowOff>
    </xdr:from>
    <xdr:to>
      <xdr:col>116</xdr:col>
      <xdr:colOff>63500</xdr:colOff>
      <xdr:row>61</xdr:row>
      <xdr:rowOff>129007</xdr:rowOff>
    </xdr:to>
    <xdr:cxnSp macro="">
      <xdr:nvCxnSpPr>
        <xdr:cNvPr id="665" name="直線コネクタ 664"/>
        <xdr:cNvCxnSpPr/>
      </xdr:nvCxnSpPr>
      <xdr:spPr>
        <a:xfrm flipV="1">
          <a:off x="21323300" y="10574884"/>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102971</xdr:rowOff>
    </xdr:from>
    <xdr:to>
      <xdr:col>102</xdr:col>
      <xdr:colOff>165100</xdr:colOff>
      <xdr:row>62</xdr:row>
      <xdr:rowOff>33121</xdr:rowOff>
    </xdr:to>
    <xdr:sp macro="" textlink="">
      <xdr:nvSpPr>
        <xdr:cNvPr id="666" name="楕円 665"/>
        <xdr:cNvSpPr/>
      </xdr:nvSpPr>
      <xdr:spPr>
        <a:xfrm>
          <a:off x="19494500" y="1056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140157</xdr:rowOff>
    </xdr:from>
    <xdr:to>
      <xdr:col>98</xdr:col>
      <xdr:colOff>38100</xdr:colOff>
      <xdr:row>62</xdr:row>
      <xdr:rowOff>70307</xdr:rowOff>
    </xdr:to>
    <xdr:sp macro="" textlink="">
      <xdr:nvSpPr>
        <xdr:cNvPr id="667" name="楕円 666"/>
        <xdr:cNvSpPr/>
      </xdr:nvSpPr>
      <xdr:spPr>
        <a:xfrm>
          <a:off x="18605500" y="1059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153771</xdr:rowOff>
    </xdr:from>
    <xdr:to>
      <xdr:col>102</xdr:col>
      <xdr:colOff>114300</xdr:colOff>
      <xdr:row>62</xdr:row>
      <xdr:rowOff>19507</xdr:rowOff>
    </xdr:to>
    <xdr:cxnSp macro="">
      <xdr:nvCxnSpPr>
        <xdr:cNvPr id="668" name="直線コネクタ 667"/>
        <xdr:cNvCxnSpPr/>
      </xdr:nvCxnSpPr>
      <xdr:spPr>
        <a:xfrm flipV="1">
          <a:off x="18656300" y="10612221"/>
          <a:ext cx="889000" cy="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28592</xdr:rowOff>
    </xdr:from>
    <xdr:ext cx="469744" cy="259045"/>
    <xdr:sp macro="" textlink="">
      <xdr:nvSpPr>
        <xdr:cNvPr id="669" name="n_1aveValue【学校施設】&#10;一人当たり面積"/>
        <xdr:cNvSpPr txBox="1"/>
      </xdr:nvSpPr>
      <xdr:spPr>
        <a:xfrm>
          <a:off x="21075727" y="1082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61231</xdr:rowOff>
    </xdr:from>
    <xdr:ext cx="469744" cy="259045"/>
    <xdr:sp macro="" textlink="">
      <xdr:nvSpPr>
        <xdr:cNvPr id="670" name="n_2aveValue【学校施設】&#10;一人当たり面積"/>
        <xdr:cNvSpPr txBox="1"/>
      </xdr:nvSpPr>
      <xdr:spPr>
        <a:xfrm>
          <a:off x="20199427" y="1051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56024</xdr:rowOff>
    </xdr:from>
    <xdr:ext cx="469744" cy="259045"/>
    <xdr:sp macro="" textlink="">
      <xdr:nvSpPr>
        <xdr:cNvPr id="671" name="n_3aveValue【学校施設】&#10;一人当たり面積"/>
        <xdr:cNvSpPr txBox="1"/>
      </xdr:nvSpPr>
      <xdr:spPr>
        <a:xfrm>
          <a:off x="19310427" y="1085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50537</xdr:rowOff>
    </xdr:from>
    <xdr:ext cx="469744" cy="259045"/>
    <xdr:sp macro="" textlink="">
      <xdr:nvSpPr>
        <xdr:cNvPr id="672" name="n_4aveValue【学校施設】&#10;一人当たり面積"/>
        <xdr:cNvSpPr txBox="1"/>
      </xdr:nvSpPr>
      <xdr:spPr>
        <a:xfrm>
          <a:off x="18421427" y="1085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24884</xdr:rowOff>
    </xdr:from>
    <xdr:ext cx="469744" cy="259045"/>
    <xdr:sp macro="" textlink="">
      <xdr:nvSpPr>
        <xdr:cNvPr id="673" name="n_1mainValue【学校施設】&#10;一人当たり面積"/>
        <xdr:cNvSpPr txBox="1"/>
      </xdr:nvSpPr>
      <xdr:spPr>
        <a:xfrm>
          <a:off x="21075727" y="1031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49648</xdr:rowOff>
    </xdr:from>
    <xdr:ext cx="469744" cy="259045"/>
    <xdr:sp macro="" textlink="">
      <xdr:nvSpPr>
        <xdr:cNvPr id="674" name="n_3mainValue【学校施設】&#10;一人当たり面積"/>
        <xdr:cNvSpPr txBox="1"/>
      </xdr:nvSpPr>
      <xdr:spPr>
        <a:xfrm>
          <a:off x="19310427" y="1033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86834</xdr:rowOff>
    </xdr:from>
    <xdr:ext cx="469744" cy="259045"/>
    <xdr:sp macro="" textlink="">
      <xdr:nvSpPr>
        <xdr:cNvPr id="675" name="n_4mainValue【学校施設】&#10;一人当たり面積"/>
        <xdr:cNvSpPr txBox="1"/>
      </xdr:nvSpPr>
      <xdr:spPr>
        <a:xfrm>
          <a:off x="18421427" y="1037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6" name="正方形/長方形 67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7" name="正方形/長方形 67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8" name="正方形/長方形 67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9" name="正方形/長方形 67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0" name="正方形/長方形 67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1" name="正方形/長方形 68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2" name="正方形/長方形 68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3" name="正方形/長方形 68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92" name="正方形/長方形 6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3" name="正方形/長方形 6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4" name="正方形/長方形 6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5" name="正方形/長方形 6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6" name="正方形/長方形 6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7" name="正方形/長方形 6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8" name="正方形/長方形 6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9" name="正方形/長方形 698"/>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08" name="正方形/長方形 7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9" name="正方形/長方形 7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0" name="テキスト ボックス 7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有形固定資産減価償却率を類似団体内平均値と比較すると、道路、橋りょう・トンネル、漁港及びこども園は高く、公営住宅及び学校施設は低い状況にある。特にも漁港は、類似団体内平均よりも</a:t>
          </a:r>
          <a:r>
            <a:rPr kumimoji="1" lang="en-US" altLang="ja-JP" sz="1300" baseline="0">
              <a:latin typeface="ＭＳ Ｐゴシック" panose="020B0600070205080204" pitchFamily="50" charset="-128"/>
              <a:ea typeface="ＭＳ Ｐゴシック" panose="020B0600070205080204" pitchFamily="50" charset="-128"/>
            </a:rPr>
            <a:t>19.7</a:t>
          </a:r>
          <a:r>
            <a:rPr kumimoji="1" lang="ja-JP" altLang="en-US" sz="1300" baseline="0">
              <a:latin typeface="ＭＳ Ｐゴシック" panose="020B0600070205080204" pitchFamily="50" charset="-128"/>
              <a:ea typeface="ＭＳ Ｐゴシック" panose="020B0600070205080204" pitchFamily="50" charset="-128"/>
            </a:rPr>
            <a:t>ポイント高い状況にある。漁港の機能保全計画により、計画的な維持管理に取り組んでいくこととしている。また、公営住宅は、平成</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度以降に複数の公営住宅が供用開始となったことから、有形固定資産減価償却率が特にも低い状況にある。今後、公営住宅長寿命化計画等により、維持管理に係る経費の増加に留意しつつ、適正な管理に努める。</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9,158
9,103
992.36
14,019,857
13,145,109
819,777
5,835,717
15,259,491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133350</xdr:rowOff>
    </xdr:from>
    <xdr:to>
      <xdr:col>24</xdr:col>
      <xdr:colOff>62865</xdr:colOff>
      <xdr:row>42</xdr:row>
      <xdr:rowOff>92528</xdr:rowOff>
    </xdr:to>
    <xdr:cxnSp macro="">
      <xdr:nvCxnSpPr>
        <xdr:cNvPr id="58" name="直線コネクタ 57"/>
        <xdr:cNvCxnSpPr/>
      </xdr:nvCxnSpPr>
      <xdr:spPr>
        <a:xfrm flipV="1">
          <a:off x="4634865" y="579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80027</xdr:rowOff>
    </xdr:from>
    <xdr:ext cx="340478" cy="259045"/>
    <xdr:sp macro="" textlink="">
      <xdr:nvSpPr>
        <xdr:cNvPr id="61" name="【図書館】&#10;有形固定資産減価償却率最大値テキスト"/>
        <xdr:cNvSpPr txBox="1"/>
      </xdr:nvSpPr>
      <xdr:spPr>
        <a:xfrm>
          <a:off x="4673600" y="556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133350</xdr:rowOff>
    </xdr:from>
    <xdr:to>
      <xdr:col>24</xdr:col>
      <xdr:colOff>152400</xdr:colOff>
      <xdr:row>33</xdr:row>
      <xdr:rowOff>133350</xdr:rowOff>
    </xdr:to>
    <xdr:cxnSp macro="">
      <xdr:nvCxnSpPr>
        <xdr:cNvPr id="62" name="直線コネクタ 61"/>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38117</xdr:rowOff>
    </xdr:from>
    <xdr:ext cx="405111" cy="259045"/>
    <xdr:sp macro="" textlink="">
      <xdr:nvSpPr>
        <xdr:cNvPr id="63" name="【図書館】&#10;有形固定資産減価償却率平均値テキスト"/>
        <xdr:cNvSpPr txBox="1"/>
      </xdr:nvSpPr>
      <xdr:spPr>
        <a:xfrm>
          <a:off x="4673600" y="655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59690</xdr:rowOff>
    </xdr:from>
    <xdr:to>
      <xdr:col>24</xdr:col>
      <xdr:colOff>114300</xdr:colOff>
      <xdr:row>38</xdr:row>
      <xdr:rowOff>161290</xdr:rowOff>
    </xdr:to>
    <xdr:sp macro="" textlink="">
      <xdr:nvSpPr>
        <xdr:cNvPr id="64" name="フローチャート: 判断 63"/>
        <xdr:cNvSpPr/>
      </xdr:nvSpPr>
      <xdr:spPr>
        <a:xfrm>
          <a:off x="4584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71120</xdr:rowOff>
    </xdr:from>
    <xdr:to>
      <xdr:col>20</xdr:col>
      <xdr:colOff>38100</xdr:colOff>
      <xdr:row>39</xdr:row>
      <xdr:rowOff>1270</xdr:rowOff>
    </xdr:to>
    <xdr:sp macro="" textlink="">
      <xdr:nvSpPr>
        <xdr:cNvPr id="65" name="フローチャート: 判断 64"/>
        <xdr:cNvSpPr/>
      </xdr:nvSpPr>
      <xdr:spPr>
        <a:xfrm>
          <a:off x="3746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41728</xdr:rowOff>
    </xdr:from>
    <xdr:to>
      <xdr:col>15</xdr:col>
      <xdr:colOff>101600</xdr:colOff>
      <xdr:row>38</xdr:row>
      <xdr:rowOff>143328</xdr:rowOff>
    </xdr:to>
    <xdr:sp macro="" textlink="">
      <xdr:nvSpPr>
        <xdr:cNvPr id="66" name="フローチャート: 判断 65"/>
        <xdr:cNvSpPr/>
      </xdr:nvSpPr>
      <xdr:spPr>
        <a:xfrm>
          <a:off x="2857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170724</xdr:rowOff>
    </xdr:from>
    <xdr:to>
      <xdr:col>10</xdr:col>
      <xdr:colOff>165100</xdr:colOff>
      <xdr:row>38</xdr:row>
      <xdr:rowOff>100874</xdr:rowOff>
    </xdr:to>
    <xdr:sp macro="" textlink="">
      <xdr:nvSpPr>
        <xdr:cNvPr id="67" name="フローチャート: 判断 66"/>
        <xdr:cNvSpPr/>
      </xdr:nvSpPr>
      <xdr:spPr>
        <a:xfrm>
          <a:off x="1968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164193</xdr:rowOff>
    </xdr:from>
    <xdr:to>
      <xdr:col>6</xdr:col>
      <xdr:colOff>38100</xdr:colOff>
      <xdr:row>38</xdr:row>
      <xdr:rowOff>94343</xdr:rowOff>
    </xdr:to>
    <xdr:sp macro="" textlink="">
      <xdr:nvSpPr>
        <xdr:cNvPr id="68" name="フローチャート: 判断 67"/>
        <xdr:cNvSpPr/>
      </xdr:nvSpPr>
      <xdr:spPr>
        <a:xfrm>
          <a:off x="1079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136434</xdr:rowOff>
    </xdr:from>
    <xdr:to>
      <xdr:col>24</xdr:col>
      <xdr:colOff>114300</xdr:colOff>
      <xdr:row>34</xdr:row>
      <xdr:rowOff>66584</xdr:rowOff>
    </xdr:to>
    <xdr:sp macro="" textlink="">
      <xdr:nvSpPr>
        <xdr:cNvPr id="74" name="楕円 73"/>
        <xdr:cNvSpPr/>
      </xdr:nvSpPr>
      <xdr:spPr>
        <a:xfrm>
          <a:off x="4584700" y="57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51361</xdr:rowOff>
    </xdr:from>
    <xdr:ext cx="405111" cy="259045"/>
    <xdr:sp macro="" textlink="">
      <xdr:nvSpPr>
        <xdr:cNvPr id="75" name="【図書館】&#10;有形固定資産減価償却率該当値テキスト"/>
        <xdr:cNvSpPr txBox="1"/>
      </xdr:nvSpPr>
      <xdr:spPr>
        <a:xfrm>
          <a:off x="4673600" y="5709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98878</xdr:rowOff>
    </xdr:from>
    <xdr:to>
      <xdr:col>20</xdr:col>
      <xdr:colOff>38100</xdr:colOff>
      <xdr:row>34</xdr:row>
      <xdr:rowOff>29028</xdr:rowOff>
    </xdr:to>
    <xdr:sp macro="" textlink="">
      <xdr:nvSpPr>
        <xdr:cNvPr id="76" name="楕円 75"/>
        <xdr:cNvSpPr/>
      </xdr:nvSpPr>
      <xdr:spPr>
        <a:xfrm>
          <a:off x="3746500" y="57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149678</xdr:rowOff>
    </xdr:from>
    <xdr:to>
      <xdr:col>24</xdr:col>
      <xdr:colOff>63500</xdr:colOff>
      <xdr:row>34</xdr:row>
      <xdr:rowOff>15784</xdr:rowOff>
    </xdr:to>
    <xdr:cxnSp macro="">
      <xdr:nvCxnSpPr>
        <xdr:cNvPr id="77" name="直線コネクタ 76"/>
        <xdr:cNvCxnSpPr/>
      </xdr:nvCxnSpPr>
      <xdr:spPr>
        <a:xfrm>
          <a:off x="3797300" y="580752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25400</xdr:rowOff>
    </xdr:from>
    <xdr:to>
      <xdr:col>10</xdr:col>
      <xdr:colOff>165100</xdr:colOff>
      <xdr:row>33</xdr:row>
      <xdr:rowOff>127000</xdr:rowOff>
    </xdr:to>
    <xdr:sp macro="" textlink="">
      <xdr:nvSpPr>
        <xdr:cNvPr id="78" name="楕円 77"/>
        <xdr:cNvSpPr/>
      </xdr:nvSpPr>
      <xdr:spPr>
        <a:xfrm>
          <a:off x="1968500" y="56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32</xdr:row>
      <xdr:rowOff>156028</xdr:rowOff>
    </xdr:from>
    <xdr:to>
      <xdr:col>6</xdr:col>
      <xdr:colOff>38100</xdr:colOff>
      <xdr:row>33</xdr:row>
      <xdr:rowOff>86178</xdr:rowOff>
    </xdr:to>
    <xdr:sp macro="" textlink="">
      <xdr:nvSpPr>
        <xdr:cNvPr id="79" name="楕円 78"/>
        <xdr:cNvSpPr/>
      </xdr:nvSpPr>
      <xdr:spPr>
        <a:xfrm>
          <a:off x="1079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35378</xdr:rowOff>
    </xdr:from>
    <xdr:to>
      <xdr:col>10</xdr:col>
      <xdr:colOff>114300</xdr:colOff>
      <xdr:row>33</xdr:row>
      <xdr:rowOff>76200</xdr:rowOff>
    </xdr:to>
    <xdr:cxnSp macro="">
      <xdr:nvCxnSpPr>
        <xdr:cNvPr id="80" name="直線コネクタ 79"/>
        <xdr:cNvCxnSpPr/>
      </xdr:nvCxnSpPr>
      <xdr:spPr>
        <a:xfrm>
          <a:off x="1130300" y="569322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163847</xdr:rowOff>
    </xdr:from>
    <xdr:ext cx="405111" cy="259045"/>
    <xdr:sp macro="" textlink="">
      <xdr:nvSpPr>
        <xdr:cNvPr id="81" name="n_1aveValue【図書館】&#10;有形固定資産減価償却率"/>
        <xdr:cNvSpPr txBox="1"/>
      </xdr:nvSpPr>
      <xdr:spPr>
        <a:xfrm>
          <a:off x="3582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159855</xdr:rowOff>
    </xdr:from>
    <xdr:ext cx="405111" cy="259045"/>
    <xdr:sp macro="" textlink="">
      <xdr:nvSpPr>
        <xdr:cNvPr id="82" name="n_2aveValue【図書館】&#10;有形固定資産減価償却率"/>
        <xdr:cNvSpPr txBox="1"/>
      </xdr:nvSpPr>
      <xdr:spPr>
        <a:xfrm>
          <a:off x="2705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92001</xdr:rowOff>
    </xdr:from>
    <xdr:ext cx="405111" cy="259045"/>
    <xdr:sp macro="" textlink="">
      <xdr:nvSpPr>
        <xdr:cNvPr id="83" name="n_3aveValue【図書館】&#10;有形固定資産減価償却率"/>
        <xdr:cNvSpPr txBox="1"/>
      </xdr:nvSpPr>
      <xdr:spPr>
        <a:xfrm>
          <a:off x="1816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85470</xdr:rowOff>
    </xdr:from>
    <xdr:ext cx="405111" cy="259045"/>
    <xdr:sp macro="" textlink="">
      <xdr:nvSpPr>
        <xdr:cNvPr id="84" name="n_4aveValue【図書館】&#10;有形固定資産減価償却率"/>
        <xdr:cNvSpPr txBox="1"/>
      </xdr:nvSpPr>
      <xdr:spPr>
        <a:xfrm>
          <a:off x="927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45555</xdr:rowOff>
    </xdr:from>
    <xdr:ext cx="340478" cy="259045"/>
    <xdr:sp macro="" textlink="">
      <xdr:nvSpPr>
        <xdr:cNvPr id="85" name="n_1mainValue【図書館】&#10;有形固定資産減価償却率"/>
        <xdr:cNvSpPr txBox="1"/>
      </xdr:nvSpPr>
      <xdr:spPr>
        <a:xfrm>
          <a:off x="3614361" y="5531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143527</xdr:rowOff>
    </xdr:from>
    <xdr:ext cx="340478" cy="259045"/>
    <xdr:sp macro="" textlink="">
      <xdr:nvSpPr>
        <xdr:cNvPr id="86" name="n_3mainValue【図書館】&#10;有形固定資産減価償却率"/>
        <xdr:cNvSpPr txBox="1"/>
      </xdr:nvSpPr>
      <xdr:spPr>
        <a:xfrm>
          <a:off x="1849061" y="5458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102705</xdr:rowOff>
    </xdr:from>
    <xdr:ext cx="340478" cy="259045"/>
    <xdr:sp macro="" textlink="">
      <xdr:nvSpPr>
        <xdr:cNvPr id="87" name="n_4mainValue【図書館】&#10;有形固定資産減価償却率"/>
        <xdr:cNvSpPr txBox="1"/>
      </xdr:nvSpPr>
      <xdr:spPr>
        <a:xfrm>
          <a:off x="960061" y="5417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1" name="テキスト ボックス 10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3" name="テキスト ボックス 10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5" name="テキスト ボックス 10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73914</xdr:rowOff>
    </xdr:from>
    <xdr:to>
      <xdr:col>54</xdr:col>
      <xdr:colOff>189865</xdr:colOff>
      <xdr:row>41</xdr:row>
      <xdr:rowOff>64770</xdr:rowOff>
    </xdr:to>
    <xdr:cxnSp macro="">
      <xdr:nvCxnSpPr>
        <xdr:cNvPr id="109" name="直線コネクタ 108"/>
        <xdr:cNvCxnSpPr/>
      </xdr:nvCxnSpPr>
      <xdr:spPr>
        <a:xfrm flipV="1">
          <a:off x="10476865" y="573176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10"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1" name="直線コネクタ 110"/>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20591</xdr:rowOff>
    </xdr:from>
    <xdr:ext cx="469744" cy="259045"/>
    <xdr:sp macro="" textlink="">
      <xdr:nvSpPr>
        <xdr:cNvPr id="112" name="【図書館】&#10;一人当たり面積最大値テキスト"/>
        <xdr:cNvSpPr txBox="1"/>
      </xdr:nvSpPr>
      <xdr:spPr>
        <a:xfrm>
          <a:off x="10515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73914</xdr:rowOff>
    </xdr:from>
    <xdr:to>
      <xdr:col>55</xdr:col>
      <xdr:colOff>88900</xdr:colOff>
      <xdr:row>33</xdr:row>
      <xdr:rowOff>73914</xdr:rowOff>
    </xdr:to>
    <xdr:cxnSp macro="">
      <xdr:nvCxnSpPr>
        <xdr:cNvPr id="113" name="直線コネクタ 112"/>
        <xdr:cNvCxnSpPr/>
      </xdr:nvCxnSpPr>
      <xdr:spPr>
        <a:xfrm>
          <a:off x="10388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147845</xdr:rowOff>
    </xdr:from>
    <xdr:ext cx="469744" cy="259045"/>
    <xdr:sp macro="" textlink="">
      <xdr:nvSpPr>
        <xdr:cNvPr id="114" name="【図書館】&#10;一人当たり面積平均値テキスト"/>
        <xdr:cNvSpPr txBox="1"/>
      </xdr:nvSpPr>
      <xdr:spPr>
        <a:xfrm>
          <a:off x="10515600" y="6491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169418</xdr:rowOff>
    </xdr:from>
    <xdr:to>
      <xdr:col>55</xdr:col>
      <xdr:colOff>50800</xdr:colOff>
      <xdr:row>38</xdr:row>
      <xdr:rowOff>99568</xdr:rowOff>
    </xdr:to>
    <xdr:sp macro="" textlink="">
      <xdr:nvSpPr>
        <xdr:cNvPr id="115" name="フローチャート: 判断 114"/>
        <xdr:cNvSpPr/>
      </xdr:nvSpPr>
      <xdr:spPr>
        <a:xfrm>
          <a:off x="104267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6" name="フローチャート: 判断 115"/>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43688</xdr:rowOff>
    </xdr:from>
    <xdr:to>
      <xdr:col>46</xdr:col>
      <xdr:colOff>38100</xdr:colOff>
      <xdr:row>38</xdr:row>
      <xdr:rowOff>145288</xdr:rowOff>
    </xdr:to>
    <xdr:sp macro="" textlink="">
      <xdr:nvSpPr>
        <xdr:cNvPr id="117" name="フローチャート: 判断 116"/>
        <xdr:cNvSpPr/>
      </xdr:nvSpPr>
      <xdr:spPr>
        <a:xfrm>
          <a:off x="8699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71120</xdr:rowOff>
    </xdr:from>
    <xdr:to>
      <xdr:col>41</xdr:col>
      <xdr:colOff>101600</xdr:colOff>
      <xdr:row>39</xdr:row>
      <xdr:rowOff>1270</xdr:rowOff>
    </xdr:to>
    <xdr:sp macro="" textlink="">
      <xdr:nvSpPr>
        <xdr:cNvPr id="118" name="フローチャート: 判断 117"/>
        <xdr:cNvSpPr/>
      </xdr:nvSpPr>
      <xdr:spPr>
        <a:xfrm>
          <a:off x="781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50546</xdr:rowOff>
    </xdr:from>
    <xdr:to>
      <xdr:col>36</xdr:col>
      <xdr:colOff>165100</xdr:colOff>
      <xdr:row>37</xdr:row>
      <xdr:rowOff>152146</xdr:rowOff>
    </xdr:to>
    <xdr:sp macro="" textlink="">
      <xdr:nvSpPr>
        <xdr:cNvPr id="119" name="フローチャート: 判断 118"/>
        <xdr:cNvSpPr/>
      </xdr:nvSpPr>
      <xdr:spPr>
        <a:xfrm>
          <a:off x="6921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146558</xdr:rowOff>
    </xdr:from>
    <xdr:to>
      <xdr:col>55</xdr:col>
      <xdr:colOff>50800</xdr:colOff>
      <xdr:row>38</xdr:row>
      <xdr:rowOff>76708</xdr:rowOff>
    </xdr:to>
    <xdr:sp macro="" textlink="">
      <xdr:nvSpPr>
        <xdr:cNvPr id="125" name="楕円 124"/>
        <xdr:cNvSpPr/>
      </xdr:nvSpPr>
      <xdr:spPr>
        <a:xfrm>
          <a:off x="104267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169435</xdr:rowOff>
    </xdr:from>
    <xdr:ext cx="469744" cy="259045"/>
    <xdr:sp macro="" textlink="">
      <xdr:nvSpPr>
        <xdr:cNvPr id="126" name="【図書館】&#10;一人当たり面積該当値テキスト"/>
        <xdr:cNvSpPr txBox="1"/>
      </xdr:nvSpPr>
      <xdr:spPr>
        <a:xfrm>
          <a:off x="10515600" y="63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160274</xdr:rowOff>
    </xdr:from>
    <xdr:to>
      <xdr:col>50</xdr:col>
      <xdr:colOff>165100</xdr:colOff>
      <xdr:row>38</xdr:row>
      <xdr:rowOff>90424</xdr:rowOff>
    </xdr:to>
    <xdr:sp macro="" textlink="">
      <xdr:nvSpPr>
        <xdr:cNvPr id="127" name="楕円 126"/>
        <xdr:cNvSpPr/>
      </xdr:nvSpPr>
      <xdr:spPr>
        <a:xfrm>
          <a:off x="9588500" y="650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25908</xdr:rowOff>
    </xdr:from>
    <xdr:to>
      <xdr:col>55</xdr:col>
      <xdr:colOff>0</xdr:colOff>
      <xdr:row>38</xdr:row>
      <xdr:rowOff>39624</xdr:rowOff>
    </xdr:to>
    <xdr:cxnSp macro="">
      <xdr:nvCxnSpPr>
        <xdr:cNvPr id="128" name="直線コネクタ 127"/>
        <xdr:cNvCxnSpPr/>
      </xdr:nvCxnSpPr>
      <xdr:spPr>
        <a:xfrm flipV="1">
          <a:off x="9639300" y="654100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16256</xdr:rowOff>
    </xdr:from>
    <xdr:to>
      <xdr:col>41</xdr:col>
      <xdr:colOff>101600</xdr:colOff>
      <xdr:row>38</xdr:row>
      <xdr:rowOff>117856</xdr:rowOff>
    </xdr:to>
    <xdr:sp macro="" textlink="">
      <xdr:nvSpPr>
        <xdr:cNvPr id="129" name="楕円 128"/>
        <xdr:cNvSpPr/>
      </xdr:nvSpPr>
      <xdr:spPr>
        <a:xfrm>
          <a:off x="7810500" y="65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29972</xdr:rowOff>
    </xdr:from>
    <xdr:to>
      <xdr:col>36</xdr:col>
      <xdr:colOff>165100</xdr:colOff>
      <xdr:row>38</xdr:row>
      <xdr:rowOff>131572</xdr:rowOff>
    </xdr:to>
    <xdr:sp macro="" textlink="">
      <xdr:nvSpPr>
        <xdr:cNvPr id="130" name="楕円 129"/>
        <xdr:cNvSpPr/>
      </xdr:nvSpPr>
      <xdr:spPr>
        <a:xfrm>
          <a:off x="6921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67056</xdr:rowOff>
    </xdr:from>
    <xdr:to>
      <xdr:col>41</xdr:col>
      <xdr:colOff>50800</xdr:colOff>
      <xdr:row>38</xdr:row>
      <xdr:rowOff>80772</xdr:rowOff>
    </xdr:to>
    <xdr:cxnSp macro="">
      <xdr:nvCxnSpPr>
        <xdr:cNvPr id="131" name="直線コネクタ 130"/>
        <xdr:cNvCxnSpPr/>
      </xdr:nvCxnSpPr>
      <xdr:spPr>
        <a:xfrm flipV="1">
          <a:off x="6972300" y="65821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95267</xdr:rowOff>
    </xdr:from>
    <xdr:ext cx="469744" cy="259045"/>
    <xdr:sp macro="" textlink="">
      <xdr:nvSpPr>
        <xdr:cNvPr id="132" name="n_1aveValue【図書館】&#10;一人当たり面積"/>
        <xdr:cNvSpPr txBox="1"/>
      </xdr:nvSpPr>
      <xdr:spPr>
        <a:xfrm>
          <a:off x="9391727" y="661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161815</xdr:rowOff>
    </xdr:from>
    <xdr:ext cx="469744" cy="259045"/>
    <xdr:sp macro="" textlink="">
      <xdr:nvSpPr>
        <xdr:cNvPr id="133" name="n_2aveValue【図書館】&#10;一人当たり面積"/>
        <xdr:cNvSpPr txBox="1"/>
      </xdr:nvSpPr>
      <xdr:spPr>
        <a:xfrm>
          <a:off x="85154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163847</xdr:rowOff>
    </xdr:from>
    <xdr:ext cx="469744" cy="259045"/>
    <xdr:sp macro="" textlink="">
      <xdr:nvSpPr>
        <xdr:cNvPr id="134" name="n_3aveValue【図書館】&#10;一人当たり面積"/>
        <xdr:cNvSpPr txBox="1"/>
      </xdr:nvSpPr>
      <xdr:spPr>
        <a:xfrm>
          <a:off x="7626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168673</xdr:rowOff>
    </xdr:from>
    <xdr:ext cx="469744" cy="259045"/>
    <xdr:sp macro="" textlink="">
      <xdr:nvSpPr>
        <xdr:cNvPr id="135" name="n_4aveValue【図書館】&#10;一人当たり面積"/>
        <xdr:cNvSpPr txBox="1"/>
      </xdr:nvSpPr>
      <xdr:spPr>
        <a:xfrm>
          <a:off x="6737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106951</xdr:rowOff>
    </xdr:from>
    <xdr:ext cx="469744" cy="259045"/>
    <xdr:sp macro="" textlink="">
      <xdr:nvSpPr>
        <xdr:cNvPr id="136" name="n_1mainValue【図書館】&#10;一人当たり面積"/>
        <xdr:cNvSpPr txBox="1"/>
      </xdr:nvSpPr>
      <xdr:spPr>
        <a:xfrm>
          <a:off x="9391727" y="627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134383</xdr:rowOff>
    </xdr:from>
    <xdr:ext cx="469744" cy="259045"/>
    <xdr:sp macro="" textlink="">
      <xdr:nvSpPr>
        <xdr:cNvPr id="137" name="n_3mainValue【図書館】&#10;一人当たり面積"/>
        <xdr:cNvSpPr txBox="1"/>
      </xdr:nvSpPr>
      <xdr:spPr>
        <a:xfrm>
          <a:off x="7626427" y="630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122699</xdr:rowOff>
    </xdr:from>
    <xdr:ext cx="469744" cy="259045"/>
    <xdr:sp macro="" textlink="">
      <xdr:nvSpPr>
        <xdr:cNvPr id="138" name="n_4mainValue【図書館】&#10;一人当たり面積"/>
        <xdr:cNvSpPr txBox="1"/>
      </xdr:nvSpPr>
      <xdr:spPr>
        <a:xfrm>
          <a:off x="6737427" y="663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0" name="直線コネクタ 14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1" name="テキスト ボックス 15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2" name="直線コネクタ 15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3" name="テキスト ボックス 15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4" name="直線コネクタ 15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5" name="テキスト ボックス 15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6" name="直線コネクタ 15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7" name="テキスト ボックス 15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8" name="直線コネクタ 15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9" name="テキスト ボックス 15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0" name="直線コネクタ 15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1" name="テキスト ボックス 16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64</xdr:row>
      <xdr:rowOff>130628</xdr:rowOff>
    </xdr:to>
    <xdr:cxnSp macro="">
      <xdr:nvCxnSpPr>
        <xdr:cNvPr id="164" name="直線コネクタ 163"/>
        <xdr:cNvCxnSpPr/>
      </xdr:nvCxnSpPr>
      <xdr:spPr>
        <a:xfrm flipV="1">
          <a:off x="4634865"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6" name="直線コネクタ 16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67" name="【体育館・プー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68" name="直線コネクタ 167"/>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139899</xdr:rowOff>
    </xdr:from>
    <xdr:ext cx="405111" cy="259045"/>
    <xdr:sp macro="" textlink="">
      <xdr:nvSpPr>
        <xdr:cNvPr id="169" name="【体育館・プール】&#10;有形固定資産減価償却率平均値テキスト"/>
        <xdr:cNvSpPr txBox="1"/>
      </xdr:nvSpPr>
      <xdr:spPr>
        <a:xfrm>
          <a:off x="4673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70" name="フローチャート: 判断 169"/>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1" name="フローチャート: 判断 170"/>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72" name="フローチャート: 判断 171"/>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73" name="フローチャート: 判断 172"/>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60234</xdr:rowOff>
    </xdr:from>
    <xdr:to>
      <xdr:col>6</xdr:col>
      <xdr:colOff>38100</xdr:colOff>
      <xdr:row>61</xdr:row>
      <xdr:rowOff>161834</xdr:rowOff>
    </xdr:to>
    <xdr:sp macro="" textlink="">
      <xdr:nvSpPr>
        <xdr:cNvPr id="174" name="フローチャート: 判断 173"/>
        <xdr:cNvSpPr/>
      </xdr:nvSpPr>
      <xdr:spPr>
        <a:xfrm>
          <a:off x="1079500" y="1051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80" name="楕円 179"/>
        <xdr:cNvSpPr/>
      </xdr:nvSpPr>
      <xdr:spPr>
        <a:xfrm>
          <a:off x="45847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171286</xdr:rowOff>
    </xdr:from>
    <xdr:ext cx="405111" cy="259045"/>
    <xdr:sp macro="" textlink="">
      <xdr:nvSpPr>
        <xdr:cNvPr id="181" name="【体育館・プール】&#10;有形固定資産減価償却率該当値テキスト"/>
        <xdr:cNvSpPr txBox="1"/>
      </xdr:nvSpPr>
      <xdr:spPr>
        <a:xfrm>
          <a:off x="4673600" y="10286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107587</xdr:rowOff>
    </xdr:from>
    <xdr:to>
      <xdr:col>20</xdr:col>
      <xdr:colOff>38100</xdr:colOff>
      <xdr:row>61</xdr:row>
      <xdr:rowOff>37737</xdr:rowOff>
    </xdr:to>
    <xdr:sp macro="" textlink="">
      <xdr:nvSpPr>
        <xdr:cNvPr id="182" name="楕円 181"/>
        <xdr:cNvSpPr/>
      </xdr:nvSpPr>
      <xdr:spPr>
        <a:xfrm>
          <a:off x="3746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158387</xdr:rowOff>
    </xdr:from>
    <xdr:to>
      <xdr:col>24</xdr:col>
      <xdr:colOff>63500</xdr:colOff>
      <xdr:row>61</xdr:row>
      <xdr:rowOff>27759</xdr:rowOff>
    </xdr:to>
    <xdr:cxnSp macro="">
      <xdr:nvCxnSpPr>
        <xdr:cNvPr id="183" name="直線コネクタ 182"/>
        <xdr:cNvCxnSpPr/>
      </xdr:nvCxnSpPr>
      <xdr:spPr>
        <a:xfrm>
          <a:off x="3797300" y="10445387"/>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4" name="楕円 183"/>
        <xdr:cNvSpPr/>
      </xdr:nvSpPr>
      <xdr:spPr>
        <a:xfrm>
          <a:off x="19685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6350</xdr:rowOff>
    </xdr:from>
    <xdr:to>
      <xdr:col>6</xdr:col>
      <xdr:colOff>38100</xdr:colOff>
      <xdr:row>60</xdr:row>
      <xdr:rowOff>107950</xdr:rowOff>
    </xdr:to>
    <xdr:sp macro="" textlink="">
      <xdr:nvSpPr>
        <xdr:cNvPr id="185" name="楕円 184"/>
        <xdr:cNvSpPr/>
      </xdr:nvSpPr>
      <xdr:spPr>
        <a:xfrm>
          <a:off x="1079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57150</xdr:rowOff>
    </xdr:from>
    <xdr:to>
      <xdr:col>10</xdr:col>
      <xdr:colOff>114300</xdr:colOff>
      <xdr:row>60</xdr:row>
      <xdr:rowOff>73478</xdr:rowOff>
    </xdr:to>
    <xdr:cxnSp macro="">
      <xdr:nvCxnSpPr>
        <xdr:cNvPr id="186" name="直線コネクタ 185"/>
        <xdr:cNvCxnSpPr/>
      </xdr:nvCxnSpPr>
      <xdr:spPr>
        <a:xfrm>
          <a:off x="1130300" y="1034415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87" name="n_1aveValue【体育館・プール】&#10;有形固定資産減価償却率"/>
        <xdr:cNvSpPr txBox="1"/>
      </xdr:nvSpPr>
      <xdr:spPr>
        <a:xfrm>
          <a:off x="3582044"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101617</xdr:rowOff>
    </xdr:from>
    <xdr:ext cx="405111" cy="259045"/>
    <xdr:sp macro="" textlink="">
      <xdr:nvSpPr>
        <xdr:cNvPr id="188" name="n_2aveValue【体育館・プール】&#10;有形固定資産減価償却率"/>
        <xdr:cNvSpPr txBox="1"/>
      </xdr:nvSpPr>
      <xdr:spPr>
        <a:xfrm>
          <a:off x="2705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189" name="n_3aveValue【体育館・プール】&#10;有形固定資産減価償却率"/>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152961</xdr:rowOff>
    </xdr:from>
    <xdr:ext cx="405111" cy="259045"/>
    <xdr:sp macro="" textlink="">
      <xdr:nvSpPr>
        <xdr:cNvPr id="190" name="n_4aveValue【体育館・プール】&#10;有形固定資産減価償却率"/>
        <xdr:cNvSpPr txBox="1"/>
      </xdr:nvSpPr>
      <xdr:spPr>
        <a:xfrm>
          <a:off x="927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54264</xdr:rowOff>
    </xdr:from>
    <xdr:ext cx="405111" cy="259045"/>
    <xdr:sp macro="" textlink="">
      <xdr:nvSpPr>
        <xdr:cNvPr id="191" name="n_1mainValue【体育館・プール】&#10;有形固定資産減価償却率"/>
        <xdr:cNvSpPr txBox="1"/>
      </xdr:nvSpPr>
      <xdr:spPr>
        <a:xfrm>
          <a:off x="35820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192" name="n_3mainValue【体育館・プール】&#10;有形固定資産減価償却率"/>
        <xdr:cNvSpPr txBox="1"/>
      </xdr:nvSpPr>
      <xdr:spPr>
        <a:xfrm>
          <a:off x="1816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124477</xdr:rowOff>
    </xdr:from>
    <xdr:ext cx="405111" cy="259045"/>
    <xdr:sp macro="" textlink="">
      <xdr:nvSpPr>
        <xdr:cNvPr id="193" name="n_4mainValue【体育館・プール】&#10;有形固定資産減価償却率"/>
        <xdr:cNvSpPr txBox="1"/>
      </xdr:nvSpPr>
      <xdr:spPr>
        <a:xfrm>
          <a:off x="927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4" name="直線コネクタ 20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05" name="テキスト ボックス 204"/>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7" name="テキスト ボックス 20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8" name="直線コネクタ 20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09" name="テキスト ボックス 208"/>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72581</xdr:rowOff>
    </xdr:from>
    <xdr:to>
      <xdr:col>54</xdr:col>
      <xdr:colOff>189865</xdr:colOff>
      <xdr:row>63</xdr:row>
      <xdr:rowOff>20003</xdr:rowOff>
    </xdr:to>
    <xdr:cxnSp macro="">
      <xdr:nvCxnSpPr>
        <xdr:cNvPr id="213" name="直線コネクタ 212"/>
        <xdr:cNvCxnSpPr/>
      </xdr:nvCxnSpPr>
      <xdr:spPr>
        <a:xfrm flipV="1">
          <a:off x="10476865" y="9673781"/>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23830</xdr:rowOff>
    </xdr:from>
    <xdr:ext cx="469744" cy="259045"/>
    <xdr:sp macro="" textlink="">
      <xdr:nvSpPr>
        <xdr:cNvPr id="214" name="【体育館・プール】&#10;一人当たり面積最小値テキスト"/>
        <xdr:cNvSpPr txBox="1"/>
      </xdr:nvSpPr>
      <xdr:spPr>
        <a:xfrm>
          <a:off x="10515600" y="10825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20003</xdr:rowOff>
    </xdr:from>
    <xdr:to>
      <xdr:col>55</xdr:col>
      <xdr:colOff>88900</xdr:colOff>
      <xdr:row>63</xdr:row>
      <xdr:rowOff>20003</xdr:rowOff>
    </xdr:to>
    <xdr:cxnSp macro="">
      <xdr:nvCxnSpPr>
        <xdr:cNvPr id="215" name="直線コネクタ 214"/>
        <xdr:cNvCxnSpPr/>
      </xdr:nvCxnSpPr>
      <xdr:spPr>
        <a:xfrm>
          <a:off x="10388600" y="1082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19258</xdr:rowOff>
    </xdr:from>
    <xdr:ext cx="469744" cy="259045"/>
    <xdr:sp macro="" textlink="">
      <xdr:nvSpPr>
        <xdr:cNvPr id="216" name="【体育館・プール】&#10;一人当たり面積最大値テキスト"/>
        <xdr:cNvSpPr txBox="1"/>
      </xdr:nvSpPr>
      <xdr:spPr>
        <a:xfrm>
          <a:off x="10515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72581</xdr:rowOff>
    </xdr:from>
    <xdr:to>
      <xdr:col>55</xdr:col>
      <xdr:colOff>88900</xdr:colOff>
      <xdr:row>56</xdr:row>
      <xdr:rowOff>72581</xdr:rowOff>
    </xdr:to>
    <xdr:cxnSp macro="">
      <xdr:nvCxnSpPr>
        <xdr:cNvPr id="217" name="直線コネクタ 216"/>
        <xdr:cNvCxnSpPr/>
      </xdr:nvCxnSpPr>
      <xdr:spPr>
        <a:xfrm>
          <a:off x="10388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120667</xdr:rowOff>
    </xdr:from>
    <xdr:ext cx="469744" cy="259045"/>
    <xdr:sp macro="" textlink="">
      <xdr:nvSpPr>
        <xdr:cNvPr id="218" name="【体育館・プール】&#10;一人当たり面積平均値テキスト"/>
        <xdr:cNvSpPr txBox="1"/>
      </xdr:nvSpPr>
      <xdr:spPr>
        <a:xfrm>
          <a:off x="10515600" y="10236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97790</xdr:rowOff>
    </xdr:from>
    <xdr:to>
      <xdr:col>55</xdr:col>
      <xdr:colOff>50800</xdr:colOff>
      <xdr:row>61</xdr:row>
      <xdr:rowOff>27940</xdr:rowOff>
    </xdr:to>
    <xdr:sp macro="" textlink="">
      <xdr:nvSpPr>
        <xdr:cNvPr id="219" name="フローチャート: 判断 218"/>
        <xdr:cNvSpPr/>
      </xdr:nvSpPr>
      <xdr:spPr>
        <a:xfrm>
          <a:off x="10426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86931</xdr:rowOff>
    </xdr:from>
    <xdr:to>
      <xdr:col>50</xdr:col>
      <xdr:colOff>165100</xdr:colOff>
      <xdr:row>61</xdr:row>
      <xdr:rowOff>17081</xdr:rowOff>
    </xdr:to>
    <xdr:sp macro="" textlink="">
      <xdr:nvSpPr>
        <xdr:cNvPr id="220" name="フローチャート: 判断 219"/>
        <xdr:cNvSpPr/>
      </xdr:nvSpPr>
      <xdr:spPr>
        <a:xfrm>
          <a:off x="9588500" y="1037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121793</xdr:rowOff>
    </xdr:from>
    <xdr:to>
      <xdr:col>46</xdr:col>
      <xdr:colOff>38100</xdr:colOff>
      <xdr:row>61</xdr:row>
      <xdr:rowOff>51943</xdr:rowOff>
    </xdr:to>
    <xdr:sp macro="" textlink="">
      <xdr:nvSpPr>
        <xdr:cNvPr id="221" name="フローチャート: 判断 220"/>
        <xdr:cNvSpPr/>
      </xdr:nvSpPr>
      <xdr:spPr>
        <a:xfrm>
          <a:off x="8699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153797</xdr:rowOff>
    </xdr:from>
    <xdr:to>
      <xdr:col>41</xdr:col>
      <xdr:colOff>101600</xdr:colOff>
      <xdr:row>61</xdr:row>
      <xdr:rowOff>83947</xdr:rowOff>
    </xdr:to>
    <xdr:sp macro="" textlink="">
      <xdr:nvSpPr>
        <xdr:cNvPr id="222" name="フローチャート: 判断 221"/>
        <xdr:cNvSpPr/>
      </xdr:nvSpPr>
      <xdr:spPr>
        <a:xfrm>
          <a:off x="7810500" y="10440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147510</xdr:rowOff>
    </xdr:from>
    <xdr:to>
      <xdr:col>36</xdr:col>
      <xdr:colOff>165100</xdr:colOff>
      <xdr:row>61</xdr:row>
      <xdr:rowOff>77660</xdr:rowOff>
    </xdr:to>
    <xdr:sp macro="" textlink="">
      <xdr:nvSpPr>
        <xdr:cNvPr id="223" name="フローチャート: 判断 222"/>
        <xdr:cNvSpPr/>
      </xdr:nvSpPr>
      <xdr:spPr>
        <a:xfrm>
          <a:off x="6921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100076</xdr:rowOff>
    </xdr:from>
    <xdr:to>
      <xdr:col>55</xdr:col>
      <xdr:colOff>50800</xdr:colOff>
      <xdr:row>61</xdr:row>
      <xdr:rowOff>30226</xdr:rowOff>
    </xdr:to>
    <xdr:sp macro="" textlink="">
      <xdr:nvSpPr>
        <xdr:cNvPr id="229" name="楕円 228"/>
        <xdr:cNvSpPr/>
      </xdr:nvSpPr>
      <xdr:spPr>
        <a:xfrm>
          <a:off x="104267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78503</xdr:rowOff>
    </xdr:from>
    <xdr:ext cx="469744" cy="259045"/>
    <xdr:sp macro="" textlink="">
      <xdr:nvSpPr>
        <xdr:cNvPr id="230" name="【体育館・プール】&#10;一人当たり面積該当値テキスト"/>
        <xdr:cNvSpPr txBox="1"/>
      </xdr:nvSpPr>
      <xdr:spPr>
        <a:xfrm>
          <a:off x="10515600" y="1036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110934</xdr:rowOff>
    </xdr:from>
    <xdr:to>
      <xdr:col>50</xdr:col>
      <xdr:colOff>165100</xdr:colOff>
      <xdr:row>61</xdr:row>
      <xdr:rowOff>41084</xdr:rowOff>
    </xdr:to>
    <xdr:sp macro="" textlink="">
      <xdr:nvSpPr>
        <xdr:cNvPr id="231" name="楕円 230"/>
        <xdr:cNvSpPr/>
      </xdr:nvSpPr>
      <xdr:spPr>
        <a:xfrm>
          <a:off x="9588500" y="1039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150876</xdr:rowOff>
    </xdr:from>
    <xdr:to>
      <xdr:col>55</xdr:col>
      <xdr:colOff>0</xdr:colOff>
      <xdr:row>60</xdr:row>
      <xdr:rowOff>161734</xdr:rowOff>
    </xdr:to>
    <xdr:cxnSp macro="">
      <xdr:nvCxnSpPr>
        <xdr:cNvPr id="232" name="直線コネクタ 231"/>
        <xdr:cNvCxnSpPr/>
      </xdr:nvCxnSpPr>
      <xdr:spPr>
        <a:xfrm flipV="1">
          <a:off x="9639300" y="10437876"/>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129222</xdr:rowOff>
    </xdr:from>
    <xdr:to>
      <xdr:col>41</xdr:col>
      <xdr:colOff>101600</xdr:colOff>
      <xdr:row>61</xdr:row>
      <xdr:rowOff>59372</xdr:rowOff>
    </xdr:to>
    <xdr:sp macro="" textlink="">
      <xdr:nvSpPr>
        <xdr:cNvPr id="233" name="楕円 232"/>
        <xdr:cNvSpPr/>
      </xdr:nvSpPr>
      <xdr:spPr>
        <a:xfrm>
          <a:off x="7810500" y="1041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137795</xdr:rowOff>
    </xdr:from>
    <xdr:to>
      <xdr:col>36</xdr:col>
      <xdr:colOff>165100</xdr:colOff>
      <xdr:row>61</xdr:row>
      <xdr:rowOff>67945</xdr:rowOff>
    </xdr:to>
    <xdr:sp macro="" textlink="">
      <xdr:nvSpPr>
        <xdr:cNvPr id="234" name="楕円 233"/>
        <xdr:cNvSpPr/>
      </xdr:nvSpPr>
      <xdr:spPr>
        <a:xfrm>
          <a:off x="69215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8572</xdr:rowOff>
    </xdr:from>
    <xdr:to>
      <xdr:col>41</xdr:col>
      <xdr:colOff>50800</xdr:colOff>
      <xdr:row>61</xdr:row>
      <xdr:rowOff>17145</xdr:rowOff>
    </xdr:to>
    <xdr:cxnSp macro="">
      <xdr:nvCxnSpPr>
        <xdr:cNvPr id="235" name="直線コネクタ 234"/>
        <xdr:cNvCxnSpPr/>
      </xdr:nvCxnSpPr>
      <xdr:spPr>
        <a:xfrm flipV="1">
          <a:off x="6972300" y="10467022"/>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33608</xdr:rowOff>
    </xdr:from>
    <xdr:ext cx="469744" cy="259045"/>
    <xdr:sp macro="" textlink="">
      <xdr:nvSpPr>
        <xdr:cNvPr id="236" name="n_1aveValue【体育館・プール】&#10;一人当たり面積"/>
        <xdr:cNvSpPr txBox="1"/>
      </xdr:nvSpPr>
      <xdr:spPr>
        <a:xfrm>
          <a:off x="9391727" y="1014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68470</xdr:rowOff>
    </xdr:from>
    <xdr:ext cx="469744" cy="259045"/>
    <xdr:sp macro="" textlink="">
      <xdr:nvSpPr>
        <xdr:cNvPr id="237" name="n_2aveValue【体育館・プール】&#10;一人当たり面積"/>
        <xdr:cNvSpPr txBox="1"/>
      </xdr:nvSpPr>
      <xdr:spPr>
        <a:xfrm>
          <a:off x="8515427" y="101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75074</xdr:rowOff>
    </xdr:from>
    <xdr:ext cx="469744" cy="259045"/>
    <xdr:sp macro="" textlink="">
      <xdr:nvSpPr>
        <xdr:cNvPr id="238" name="n_3aveValue【体育館・プール】&#10;一人当たり面積"/>
        <xdr:cNvSpPr txBox="1"/>
      </xdr:nvSpPr>
      <xdr:spPr>
        <a:xfrm>
          <a:off x="7626427" y="1053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68787</xdr:rowOff>
    </xdr:from>
    <xdr:ext cx="469744" cy="259045"/>
    <xdr:sp macro="" textlink="">
      <xdr:nvSpPr>
        <xdr:cNvPr id="239" name="n_4aveValue【体育館・プール】&#10;一人当たり面積"/>
        <xdr:cNvSpPr txBox="1"/>
      </xdr:nvSpPr>
      <xdr:spPr>
        <a:xfrm>
          <a:off x="6737427" y="1052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32211</xdr:rowOff>
    </xdr:from>
    <xdr:ext cx="469744" cy="259045"/>
    <xdr:sp macro="" textlink="">
      <xdr:nvSpPr>
        <xdr:cNvPr id="240" name="n_1mainValue【体育館・プール】&#10;一人当たり面積"/>
        <xdr:cNvSpPr txBox="1"/>
      </xdr:nvSpPr>
      <xdr:spPr>
        <a:xfrm>
          <a:off x="9391727" y="10490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75899</xdr:rowOff>
    </xdr:from>
    <xdr:ext cx="469744" cy="259045"/>
    <xdr:sp macro="" textlink="">
      <xdr:nvSpPr>
        <xdr:cNvPr id="241" name="n_3mainValue【体育館・プール】&#10;一人当たり面積"/>
        <xdr:cNvSpPr txBox="1"/>
      </xdr:nvSpPr>
      <xdr:spPr>
        <a:xfrm>
          <a:off x="7626427" y="1019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84472</xdr:rowOff>
    </xdr:from>
    <xdr:ext cx="469744" cy="259045"/>
    <xdr:sp macro="" textlink="">
      <xdr:nvSpPr>
        <xdr:cNvPr id="242" name="n_4mainValue【体育館・プール】&#10;一人当たり面積"/>
        <xdr:cNvSpPr txBox="1"/>
      </xdr:nvSpPr>
      <xdr:spPr>
        <a:xfrm>
          <a:off x="6737427" y="1020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3" name="テキスト ボックス 25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4" name="直線コネクタ 25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5" name="テキスト ボックス 25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6" name="直線コネクタ 25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7" name="テキスト ボックス 25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8" name="直線コネクタ 25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9" name="テキスト ボックス 25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0" name="直線コネクタ 25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1" name="テキスト ボックス 26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2" name="直線コネクタ 26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3" name="テキスト ボックス 26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4" name="直線コネクタ 26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5" name="テキスト ボックス 26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144236</xdr:rowOff>
    </xdr:from>
    <xdr:to>
      <xdr:col>24</xdr:col>
      <xdr:colOff>62865</xdr:colOff>
      <xdr:row>86</xdr:row>
      <xdr:rowOff>168729</xdr:rowOff>
    </xdr:to>
    <xdr:cxnSp macro="">
      <xdr:nvCxnSpPr>
        <xdr:cNvPr id="268" name="直線コネクタ 267"/>
        <xdr:cNvCxnSpPr/>
      </xdr:nvCxnSpPr>
      <xdr:spPr>
        <a:xfrm flipV="1">
          <a:off x="4634865" y="1334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9"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0" name="直線コネクタ 26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90913</xdr:rowOff>
    </xdr:from>
    <xdr:ext cx="340478" cy="259045"/>
    <xdr:sp macro="" textlink="">
      <xdr:nvSpPr>
        <xdr:cNvPr id="271" name="【福祉施設】&#10;有形固定資産減価償却率最大値テキスト"/>
        <xdr:cNvSpPr txBox="1"/>
      </xdr:nvSpPr>
      <xdr:spPr>
        <a:xfrm>
          <a:off x="4673600" y="1312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144236</xdr:rowOff>
    </xdr:from>
    <xdr:to>
      <xdr:col>24</xdr:col>
      <xdr:colOff>152400</xdr:colOff>
      <xdr:row>77</xdr:row>
      <xdr:rowOff>144236</xdr:rowOff>
    </xdr:to>
    <xdr:cxnSp macro="">
      <xdr:nvCxnSpPr>
        <xdr:cNvPr id="272" name="直線コネクタ 271"/>
        <xdr:cNvCxnSpPr/>
      </xdr:nvCxnSpPr>
      <xdr:spPr>
        <a:xfrm>
          <a:off x="4546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16346</xdr:rowOff>
    </xdr:from>
    <xdr:ext cx="405111" cy="259045"/>
    <xdr:sp macro="" textlink="">
      <xdr:nvSpPr>
        <xdr:cNvPr id="273" name="【福祉施設】&#10;有形固定資産減価償却率平均値テキスト"/>
        <xdr:cNvSpPr txBox="1"/>
      </xdr:nvSpPr>
      <xdr:spPr>
        <a:xfrm>
          <a:off x="4673600" y="1407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37919</xdr:rowOff>
    </xdr:from>
    <xdr:to>
      <xdr:col>24</xdr:col>
      <xdr:colOff>114300</xdr:colOff>
      <xdr:row>82</xdr:row>
      <xdr:rowOff>139519</xdr:rowOff>
    </xdr:to>
    <xdr:sp macro="" textlink="">
      <xdr:nvSpPr>
        <xdr:cNvPr id="274" name="フローチャート: 判断 273"/>
        <xdr:cNvSpPr/>
      </xdr:nvSpPr>
      <xdr:spPr>
        <a:xfrm>
          <a:off x="45847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137523</xdr:rowOff>
    </xdr:from>
    <xdr:to>
      <xdr:col>20</xdr:col>
      <xdr:colOff>38100</xdr:colOff>
      <xdr:row>82</xdr:row>
      <xdr:rowOff>67673</xdr:rowOff>
    </xdr:to>
    <xdr:sp macro="" textlink="">
      <xdr:nvSpPr>
        <xdr:cNvPr id="275" name="フローチャート: 判断 274"/>
        <xdr:cNvSpPr/>
      </xdr:nvSpPr>
      <xdr:spPr>
        <a:xfrm>
          <a:off x="3746500" y="1402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130992</xdr:rowOff>
    </xdr:from>
    <xdr:to>
      <xdr:col>15</xdr:col>
      <xdr:colOff>101600</xdr:colOff>
      <xdr:row>82</xdr:row>
      <xdr:rowOff>61142</xdr:rowOff>
    </xdr:to>
    <xdr:sp macro="" textlink="">
      <xdr:nvSpPr>
        <xdr:cNvPr id="276" name="フローチャート: 判断 275"/>
        <xdr:cNvSpPr/>
      </xdr:nvSpPr>
      <xdr:spPr>
        <a:xfrm>
          <a:off x="2857500" y="1401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155484</xdr:rowOff>
    </xdr:from>
    <xdr:to>
      <xdr:col>10</xdr:col>
      <xdr:colOff>165100</xdr:colOff>
      <xdr:row>82</xdr:row>
      <xdr:rowOff>85634</xdr:rowOff>
    </xdr:to>
    <xdr:sp macro="" textlink="">
      <xdr:nvSpPr>
        <xdr:cNvPr id="277" name="フローチャート: 判断 276"/>
        <xdr:cNvSpPr/>
      </xdr:nvSpPr>
      <xdr:spPr>
        <a:xfrm>
          <a:off x="1968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29755</xdr:rowOff>
    </xdr:from>
    <xdr:to>
      <xdr:col>6</xdr:col>
      <xdr:colOff>38100</xdr:colOff>
      <xdr:row>82</xdr:row>
      <xdr:rowOff>131355</xdr:rowOff>
    </xdr:to>
    <xdr:sp macro="" textlink="">
      <xdr:nvSpPr>
        <xdr:cNvPr id="278" name="フローチャート: 判断 277"/>
        <xdr:cNvSpPr/>
      </xdr:nvSpPr>
      <xdr:spPr>
        <a:xfrm>
          <a:off x="10795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166914</xdr:rowOff>
    </xdr:from>
    <xdr:to>
      <xdr:col>24</xdr:col>
      <xdr:colOff>114300</xdr:colOff>
      <xdr:row>82</xdr:row>
      <xdr:rowOff>97064</xdr:rowOff>
    </xdr:to>
    <xdr:sp macro="" textlink="">
      <xdr:nvSpPr>
        <xdr:cNvPr id="284" name="楕円 283"/>
        <xdr:cNvSpPr/>
      </xdr:nvSpPr>
      <xdr:spPr>
        <a:xfrm>
          <a:off x="45847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18341</xdr:rowOff>
    </xdr:from>
    <xdr:ext cx="405111" cy="259045"/>
    <xdr:sp macro="" textlink="">
      <xdr:nvSpPr>
        <xdr:cNvPr id="285" name="【福祉施設】&#10;有形固定資産減価償却率該当値テキスト"/>
        <xdr:cNvSpPr txBox="1"/>
      </xdr:nvSpPr>
      <xdr:spPr>
        <a:xfrm>
          <a:off x="4673600" y="13905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135889</xdr:rowOff>
    </xdr:from>
    <xdr:to>
      <xdr:col>20</xdr:col>
      <xdr:colOff>38100</xdr:colOff>
      <xdr:row>82</xdr:row>
      <xdr:rowOff>66039</xdr:rowOff>
    </xdr:to>
    <xdr:sp macro="" textlink="">
      <xdr:nvSpPr>
        <xdr:cNvPr id="286" name="楕円 285"/>
        <xdr:cNvSpPr/>
      </xdr:nvSpPr>
      <xdr:spPr>
        <a:xfrm>
          <a:off x="3746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15239</xdr:rowOff>
    </xdr:from>
    <xdr:to>
      <xdr:col>24</xdr:col>
      <xdr:colOff>63500</xdr:colOff>
      <xdr:row>82</xdr:row>
      <xdr:rowOff>46264</xdr:rowOff>
    </xdr:to>
    <xdr:cxnSp macro="">
      <xdr:nvCxnSpPr>
        <xdr:cNvPr id="287" name="直線コネクタ 286"/>
        <xdr:cNvCxnSpPr/>
      </xdr:nvCxnSpPr>
      <xdr:spPr>
        <a:xfrm>
          <a:off x="3797300" y="14074139"/>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73842</xdr:rowOff>
    </xdr:from>
    <xdr:to>
      <xdr:col>10</xdr:col>
      <xdr:colOff>165100</xdr:colOff>
      <xdr:row>82</xdr:row>
      <xdr:rowOff>3992</xdr:rowOff>
    </xdr:to>
    <xdr:sp macro="" textlink="">
      <xdr:nvSpPr>
        <xdr:cNvPr id="288" name="楕円 287"/>
        <xdr:cNvSpPr/>
      </xdr:nvSpPr>
      <xdr:spPr>
        <a:xfrm>
          <a:off x="1968500" y="139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42818</xdr:rowOff>
    </xdr:from>
    <xdr:to>
      <xdr:col>6</xdr:col>
      <xdr:colOff>38100</xdr:colOff>
      <xdr:row>81</xdr:row>
      <xdr:rowOff>144418</xdr:rowOff>
    </xdr:to>
    <xdr:sp macro="" textlink="">
      <xdr:nvSpPr>
        <xdr:cNvPr id="289" name="楕円 288"/>
        <xdr:cNvSpPr/>
      </xdr:nvSpPr>
      <xdr:spPr>
        <a:xfrm>
          <a:off x="1079500" y="1393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93618</xdr:rowOff>
    </xdr:from>
    <xdr:to>
      <xdr:col>10</xdr:col>
      <xdr:colOff>114300</xdr:colOff>
      <xdr:row>81</xdr:row>
      <xdr:rowOff>124642</xdr:rowOff>
    </xdr:to>
    <xdr:cxnSp macro="">
      <xdr:nvCxnSpPr>
        <xdr:cNvPr id="290" name="直線コネクタ 289"/>
        <xdr:cNvCxnSpPr/>
      </xdr:nvCxnSpPr>
      <xdr:spPr>
        <a:xfrm>
          <a:off x="1130300" y="1398106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58800</xdr:rowOff>
    </xdr:from>
    <xdr:ext cx="405111" cy="259045"/>
    <xdr:sp macro="" textlink="">
      <xdr:nvSpPr>
        <xdr:cNvPr id="291" name="n_1aveValue【福祉施設】&#10;有形固定資産減価償却率"/>
        <xdr:cNvSpPr txBox="1"/>
      </xdr:nvSpPr>
      <xdr:spPr>
        <a:xfrm>
          <a:off x="3582044"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77669</xdr:rowOff>
    </xdr:from>
    <xdr:ext cx="405111" cy="259045"/>
    <xdr:sp macro="" textlink="">
      <xdr:nvSpPr>
        <xdr:cNvPr id="292" name="n_2aveValue【福祉施設】&#10;有形固定資産減価償却率"/>
        <xdr:cNvSpPr txBox="1"/>
      </xdr:nvSpPr>
      <xdr:spPr>
        <a:xfrm>
          <a:off x="2705744" y="1379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76761</xdr:rowOff>
    </xdr:from>
    <xdr:ext cx="405111" cy="259045"/>
    <xdr:sp macro="" textlink="">
      <xdr:nvSpPr>
        <xdr:cNvPr id="293" name="n_3aveValue【福祉施設】&#10;有形固定資産減価償却率"/>
        <xdr:cNvSpPr txBox="1"/>
      </xdr:nvSpPr>
      <xdr:spPr>
        <a:xfrm>
          <a:off x="1816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122482</xdr:rowOff>
    </xdr:from>
    <xdr:ext cx="405111" cy="259045"/>
    <xdr:sp macro="" textlink="">
      <xdr:nvSpPr>
        <xdr:cNvPr id="294" name="n_4aveValue【福祉施設】&#10;有形固定資産減価償却率"/>
        <xdr:cNvSpPr txBox="1"/>
      </xdr:nvSpPr>
      <xdr:spPr>
        <a:xfrm>
          <a:off x="927744"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82566</xdr:rowOff>
    </xdr:from>
    <xdr:ext cx="405111" cy="259045"/>
    <xdr:sp macro="" textlink="">
      <xdr:nvSpPr>
        <xdr:cNvPr id="295" name="n_1mainValue【福祉施設】&#10;有形固定資産減価償却率"/>
        <xdr:cNvSpPr txBox="1"/>
      </xdr:nvSpPr>
      <xdr:spPr>
        <a:xfrm>
          <a:off x="3582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20519</xdr:rowOff>
    </xdr:from>
    <xdr:ext cx="405111" cy="259045"/>
    <xdr:sp macro="" textlink="">
      <xdr:nvSpPr>
        <xdr:cNvPr id="296" name="n_3mainValue【福祉施設】&#10;有形固定資産減価償却率"/>
        <xdr:cNvSpPr txBox="1"/>
      </xdr:nvSpPr>
      <xdr:spPr>
        <a:xfrm>
          <a:off x="1816744" y="1373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160945</xdr:rowOff>
    </xdr:from>
    <xdr:ext cx="405111" cy="259045"/>
    <xdr:sp macro="" textlink="">
      <xdr:nvSpPr>
        <xdr:cNvPr id="297" name="n_4mainValue【福祉施設】&#10;有形固定資産減価償却率"/>
        <xdr:cNvSpPr txBox="1"/>
      </xdr:nvSpPr>
      <xdr:spPr>
        <a:xfrm>
          <a:off x="927744" y="1370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8" name="直線コネクタ 30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9" name="テキスト ボックス 30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0" name="直線コネクタ 30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1" name="テキスト ボックス 31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2" name="直線コネクタ 31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3" name="テキスト ボックス 31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4" name="直線コネクタ 31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5" name="テキスト ボックス 31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25755</xdr:rowOff>
    </xdr:from>
    <xdr:to>
      <xdr:col>54</xdr:col>
      <xdr:colOff>189865</xdr:colOff>
      <xdr:row>86</xdr:row>
      <xdr:rowOff>36271</xdr:rowOff>
    </xdr:to>
    <xdr:cxnSp macro="">
      <xdr:nvCxnSpPr>
        <xdr:cNvPr id="319" name="直線コネクタ 318"/>
        <xdr:cNvCxnSpPr/>
      </xdr:nvCxnSpPr>
      <xdr:spPr>
        <a:xfrm flipV="1">
          <a:off x="10476865" y="13398855"/>
          <a:ext cx="0" cy="138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20" name="【福祉施設】&#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21" name="直線コネクタ 320"/>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143882</xdr:rowOff>
    </xdr:from>
    <xdr:ext cx="469744" cy="259045"/>
    <xdr:sp macro="" textlink="">
      <xdr:nvSpPr>
        <xdr:cNvPr id="322" name="【福祉施設】&#10;一人当たり面積最大値テキスト"/>
        <xdr:cNvSpPr txBox="1"/>
      </xdr:nvSpPr>
      <xdr:spPr>
        <a:xfrm>
          <a:off x="10515600" y="1317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25755</xdr:rowOff>
    </xdr:from>
    <xdr:to>
      <xdr:col>55</xdr:col>
      <xdr:colOff>88900</xdr:colOff>
      <xdr:row>78</xdr:row>
      <xdr:rowOff>25755</xdr:rowOff>
    </xdr:to>
    <xdr:cxnSp macro="">
      <xdr:nvCxnSpPr>
        <xdr:cNvPr id="323" name="直線コネクタ 322"/>
        <xdr:cNvCxnSpPr/>
      </xdr:nvCxnSpPr>
      <xdr:spPr>
        <a:xfrm>
          <a:off x="10388600" y="13398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29836</xdr:rowOff>
    </xdr:from>
    <xdr:ext cx="469744" cy="259045"/>
    <xdr:sp macro="" textlink="">
      <xdr:nvSpPr>
        <xdr:cNvPr id="324" name="【福祉施設】&#10;一人当たり面積平均値テキスト"/>
        <xdr:cNvSpPr txBox="1"/>
      </xdr:nvSpPr>
      <xdr:spPr>
        <a:xfrm>
          <a:off x="10515600" y="14431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6959</xdr:rowOff>
    </xdr:from>
    <xdr:to>
      <xdr:col>55</xdr:col>
      <xdr:colOff>50800</xdr:colOff>
      <xdr:row>85</xdr:row>
      <xdr:rowOff>108559</xdr:rowOff>
    </xdr:to>
    <xdr:sp macro="" textlink="">
      <xdr:nvSpPr>
        <xdr:cNvPr id="325" name="フローチャート: 判断 324"/>
        <xdr:cNvSpPr/>
      </xdr:nvSpPr>
      <xdr:spPr>
        <a:xfrm>
          <a:off x="10426700" y="1458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147777</xdr:rowOff>
    </xdr:from>
    <xdr:to>
      <xdr:col>50</xdr:col>
      <xdr:colOff>165100</xdr:colOff>
      <xdr:row>85</xdr:row>
      <xdr:rowOff>77927</xdr:rowOff>
    </xdr:to>
    <xdr:sp macro="" textlink="">
      <xdr:nvSpPr>
        <xdr:cNvPr id="326" name="フローチャート: 判断 325"/>
        <xdr:cNvSpPr/>
      </xdr:nvSpPr>
      <xdr:spPr>
        <a:xfrm>
          <a:off x="9588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164236</xdr:rowOff>
    </xdr:from>
    <xdr:to>
      <xdr:col>46</xdr:col>
      <xdr:colOff>38100</xdr:colOff>
      <xdr:row>85</xdr:row>
      <xdr:rowOff>94386</xdr:rowOff>
    </xdr:to>
    <xdr:sp macro="" textlink="">
      <xdr:nvSpPr>
        <xdr:cNvPr id="327" name="フローチャート: 判断 326"/>
        <xdr:cNvSpPr/>
      </xdr:nvSpPr>
      <xdr:spPr>
        <a:xfrm>
          <a:off x="8699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4217</xdr:rowOff>
    </xdr:from>
    <xdr:to>
      <xdr:col>41</xdr:col>
      <xdr:colOff>101600</xdr:colOff>
      <xdr:row>85</xdr:row>
      <xdr:rowOff>105817</xdr:rowOff>
    </xdr:to>
    <xdr:sp macro="" textlink="">
      <xdr:nvSpPr>
        <xdr:cNvPr id="328" name="フローチャート: 判断 327"/>
        <xdr:cNvSpPr/>
      </xdr:nvSpPr>
      <xdr:spPr>
        <a:xfrm>
          <a:off x="7810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155550</xdr:rowOff>
    </xdr:from>
    <xdr:to>
      <xdr:col>36</xdr:col>
      <xdr:colOff>165100</xdr:colOff>
      <xdr:row>85</xdr:row>
      <xdr:rowOff>85700</xdr:rowOff>
    </xdr:to>
    <xdr:sp macro="" textlink="">
      <xdr:nvSpPr>
        <xdr:cNvPr id="329" name="フローチャート: 判断 328"/>
        <xdr:cNvSpPr/>
      </xdr:nvSpPr>
      <xdr:spPr>
        <a:xfrm>
          <a:off x="6921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20676</xdr:rowOff>
    </xdr:from>
    <xdr:to>
      <xdr:col>55</xdr:col>
      <xdr:colOff>50800</xdr:colOff>
      <xdr:row>85</xdr:row>
      <xdr:rowOff>122276</xdr:rowOff>
    </xdr:to>
    <xdr:sp macro="" textlink="">
      <xdr:nvSpPr>
        <xdr:cNvPr id="335" name="楕円 334"/>
        <xdr:cNvSpPr/>
      </xdr:nvSpPr>
      <xdr:spPr>
        <a:xfrm>
          <a:off x="10426700" y="1459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170553</xdr:rowOff>
    </xdr:from>
    <xdr:ext cx="469744" cy="259045"/>
    <xdr:sp macro="" textlink="">
      <xdr:nvSpPr>
        <xdr:cNvPr id="336" name="【福祉施設】&#10;一人当たり面積該当値テキスト"/>
        <xdr:cNvSpPr txBox="1"/>
      </xdr:nvSpPr>
      <xdr:spPr>
        <a:xfrm>
          <a:off x="10515600" y="145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24333</xdr:rowOff>
    </xdr:from>
    <xdr:to>
      <xdr:col>50</xdr:col>
      <xdr:colOff>165100</xdr:colOff>
      <xdr:row>85</xdr:row>
      <xdr:rowOff>125933</xdr:rowOff>
    </xdr:to>
    <xdr:sp macro="" textlink="">
      <xdr:nvSpPr>
        <xdr:cNvPr id="337" name="楕円 336"/>
        <xdr:cNvSpPr/>
      </xdr:nvSpPr>
      <xdr:spPr>
        <a:xfrm>
          <a:off x="9588500" y="1459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71476</xdr:rowOff>
    </xdr:from>
    <xdr:to>
      <xdr:col>55</xdr:col>
      <xdr:colOff>0</xdr:colOff>
      <xdr:row>85</xdr:row>
      <xdr:rowOff>75133</xdr:rowOff>
    </xdr:to>
    <xdr:cxnSp macro="">
      <xdr:nvCxnSpPr>
        <xdr:cNvPr id="338" name="直線コネクタ 337"/>
        <xdr:cNvCxnSpPr/>
      </xdr:nvCxnSpPr>
      <xdr:spPr>
        <a:xfrm flipV="1">
          <a:off x="9639300" y="14644726"/>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30277</xdr:rowOff>
    </xdr:from>
    <xdr:to>
      <xdr:col>41</xdr:col>
      <xdr:colOff>101600</xdr:colOff>
      <xdr:row>85</xdr:row>
      <xdr:rowOff>131877</xdr:rowOff>
    </xdr:to>
    <xdr:sp macro="" textlink="">
      <xdr:nvSpPr>
        <xdr:cNvPr id="339" name="楕円 338"/>
        <xdr:cNvSpPr/>
      </xdr:nvSpPr>
      <xdr:spPr>
        <a:xfrm>
          <a:off x="7810500" y="1460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33020</xdr:rowOff>
    </xdr:from>
    <xdr:to>
      <xdr:col>36</xdr:col>
      <xdr:colOff>165100</xdr:colOff>
      <xdr:row>85</xdr:row>
      <xdr:rowOff>134620</xdr:rowOff>
    </xdr:to>
    <xdr:sp macro="" textlink="">
      <xdr:nvSpPr>
        <xdr:cNvPr id="340" name="楕円 339"/>
        <xdr:cNvSpPr/>
      </xdr:nvSpPr>
      <xdr:spPr>
        <a:xfrm>
          <a:off x="6921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81077</xdr:rowOff>
    </xdr:from>
    <xdr:to>
      <xdr:col>41</xdr:col>
      <xdr:colOff>50800</xdr:colOff>
      <xdr:row>85</xdr:row>
      <xdr:rowOff>83820</xdr:rowOff>
    </xdr:to>
    <xdr:cxnSp macro="">
      <xdr:nvCxnSpPr>
        <xdr:cNvPr id="341" name="直線コネクタ 340"/>
        <xdr:cNvCxnSpPr/>
      </xdr:nvCxnSpPr>
      <xdr:spPr>
        <a:xfrm flipV="1">
          <a:off x="6972300" y="1465432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94454</xdr:rowOff>
    </xdr:from>
    <xdr:ext cx="469744" cy="259045"/>
    <xdr:sp macro="" textlink="">
      <xdr:nvSpPr>
        <xdr:cNvPr id="342" name="n_1aveValue【福祉施設】&#10;一人当たり面積"/>
        <xdr:cNvSpPr txBox="1"/>
      </xdr:nvSpPr>
      <xdr:spPr>
        <a:xfrm>
          <a:off x="93917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110913</xdr:rowOff>
    </xdr:from>
    <xdr:ext cx="469744" cy="259045"/>
    <xdr:sp macro="" textlink="">
      <xdr:nvSpPr>
        <xdr:cNvPr id="343" name="n_2aveValue【福祉施設】&#10;一人当たり面積"/>
        <xdr:cNvSpPr txBox="1"/>
      </xdr:nvSpPr>
      <xdr:spPr>
        <a:xfrm>
          <a:off x="8515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122344</xdr:rowOff>
    </xdr:from>
    <xdr:ext cx="469744" cy="259045"/>
    <xdr:sp macro="" textlink="">
      <xdr:nvSpPr>
        <xdr:cNvPr id="344" name="n_3aveValue【福祉施設】&#10;一人当たり面積"/>
        <xdr:cNvSpPr txBox="1"/>
      </xdr:nvSpPr>
      <xdr:spPr>
        <a:xfrm>
          <a:off x="7626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102227</xdr:rowOff>
    </xdr:from>
    <xdr:ext cx="469744" cy="259045"/>
    <xdr:sp macro="" textlink="">
      <xdr:nvSpPr>
        <xdr:cNvPr id="345" name="n_4aveValue【福祉施設】&#10;一人当たり面積"/>
        <xdr:cNvSpPr txBox="1"/>
      </xdr:nvSpPr>
      <xdr:spPr>
        <a:xfrm>
          <a:off x="6737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117060</xdr:rowOff>
    </xdr:from>
    <xdr:ext cx="469744" cy="259045"/>
    <xdr:sp macro="" textlink="">
      <xdr:nvSpPr>
        <xdr:cNvPr id="346" name="n_1mainValue【福祉施設】&#10;一人当たり面積"/>
        <xdr:cNvSpPr txBox="1"/>
      </xdr:nvSpPr>
      <xdr:spPr>
        <a:xfrm>
          <a:off x="9391727" y="1469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123004</xdr:rowOff>
    </xdr:from>
    <xdr:ext cx="469744" cy="259045"/>
    <xdr:sp macro="" textlink="">
      <xdr:nvSpPr>
        <xdr:cNvPr id="347" name="n_3mainValue【福祉施設】&#10;一人当たり面積"/>
        <xdr:cNvSpPr txBox="1"/>
      </xdr:nvSpPr>
      <xdr:spPr>
        <a:xfrm>
          <a:off x="7626427" y="1469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125747</xdr:rowOff>
    </xdr:from>
    <xdr:ext cx="469744" cy="259045"/>
    <xdr:sp macro="" textlink="">
      <xdr:nvSpPr>
        <xdr:cNvPr id="348" name="n_4mainValue【福祉施設】&#10;一人当たり面積"/>
        <xdr:cNvSpPr txBox="1"/>
      </xdr:nvSpPr>
      <xdr:spPr>
        <a:xfrm>
          <a:off x="6737427" y="1469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9" name="正方形/長方形 34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0" name="正方形/長方形 34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1" name="正方形/長方形 35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2" name="正方形/長方形 35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3" name="正方形/長方形 35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4" name="正方形/長方形 35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5" name="正方形/長方形 35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6" name="正方形/長方形 35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7" name="テキスト ボックス 35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8" name="直線コネクタ 35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9" name="テキスト ボックス 35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0" name="直線コネクタ 35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1" name="テキスト ボックス 36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2" name="直線コネクタ 36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3" name="テキスト ボックス 36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4" name="直線コネクタ 36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5" name="テキスト ボックス 36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6" name="直線コネクタ 36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7" name="テキスト ボックス 36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8" name="直線コネクタ 36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9" name="テキスト ボックス 36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0" name="直線コネクタ 36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1" name="テキスト ボックス 37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77832</xdr:rowOff>
    </xdr:from>
    <xdr:to>
      <xdr:col>24</xdr:col>
      <xdr:colOff>62865</xdr:colOff>
      <xdr:row>108</xdr:row>
      <xdr:rowOff>108857</xdr:rowOff>
    </xdr:to>
    <xdr:cxnSp macro="">
      <xdr:nvCxnSpPr>
        <xdr:cNvPr id="374" name="直線コネクタ 373"/>
        <xdr:cNvCxnSpPr/>
      </xdr:nvCxnSpPr>
      <xdr:spPr>
        <a:xfrm flipV="1">
          <a:off x="4634865" y="17222832"/>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405111" cy="259045"/>
    <xdr:sp macro="" textlink="">
      <xdr:nvSpPr>
        <xdr:cNvPr id="375" name="【市民会館】&#10;有形固定資産減価償却率最小値テキスト"/>
        <xdr:cNvSpPr txBox="1"/>
      </xdr:nvSpPr>
      <xdr:spPr>
        <a:xfrm>
          <a:off x="4673600" y="18629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376" name="直線コネクタ 375"/>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24509</xdr:rowOff>
    </xdr:from>
    <xdr:ext cx="340478" cy="259045"/>
    <xdr:sp macro="" textlink="">
      <xdr:nvSpPr>
        <xdr:cNvPr id="377" name="【市民会館】&#10;有形固定資産減価償却率最大値テキスト"/>
        <xdr:cNvSpPr txBox="1"/>
      </xdr:nvSpPr>
      <xdr:spPr>
        <a:xfrm>
          <a:off x="4673600" y="1699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77832</xdr:rowOff>
    </xdr:from>
    <xdr:to>
      <xdr:col>24</xdr:col>
      <xdr:colOff>152400</xdr:colOff>
      <xdr:row>100</xdr:row>
      <xdr:rowOff>77832</xdr:rowOff>
    </xdr:to>
    <xdr:cxnSp macro="">
      <xdr:nvCxnSpPr>
        <xdr:cNvPr id="378" name="直線コネクタ 377"/>
        <xdr:cNvCxnSpPr/>
      </xdr:nvCxnSpPr>
      <xdr:spPr>
        <a:xfrm>
          <a:off x="4546600" y="1722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51543</xdr:rowOff>
    </xdr:from>
    <xdr:ext cx="405111" cy="259045"/>
    <xdr:sp macro="" textlink="">
      <xdr:nvSpPr>
        <xdr:cNvPr id="379" name="【市民会館】&#10;有形固定資産減価償却率平均値テキスト"/>
        <xdr:cNvSpPr txBox="1"/>
      </xdr:nvSpPr>
      <xdr:spPr>
        <a:xfrm>
          <a:off x="4673600" y="178823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28666</xdr:rowOff>
    </xdr:from>
    <xdr:to>
      <xdr:col>24</xdr:col>
      <xdr:colOff>114300</xdr:colOff>
      <xdr:row>105</xdr:row>
      <xdr:rowOff>130266</xdr:rowOff>
    </xdr:to>
    <xdr:sp macro="" textlink="">
      <xdr:nvSpPr>
        <xdr:cNvPr id="380" name="フローチャート: 判断 379"/>
        <xdr:cNvSpPr/>
      </xdr:nvSpPr>
      <xdr:spPr>
        <a:xfrm>
          <a:off x="45847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10705</xdr:rowOff>
    </xdr:from>
    <xdr:to>
      <xdr:col>20</xdr:col>
      <xdr:colOff>38100</xdr:colOff>
      <xdr:row>105</xdr:row>
      <xdr:rowOff>112305</xdr:rowOff>
    </xdr:to>
    <xdr:sp macro="" textlink="">
      <xdr:nvSpPr>
        <xdr:cNvPr id="381" name="フローチャート: 判断 380"/>
        <xdr:cNvSpPr/>
      </xdr:nvSpPr>
      <xdr:spPr>
        <a:xfrm>
          <a:off x="3746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133169</xdr:rowOff>
    </xdr:from>
    <xdr:to>
      <xdr:col>15</xdr:col>
      <xdr:colOff>101600</xdr:colOff>
      <xdr:row>105</xdr:row>
      <xdr:rowOff>63319</xdr:rowOff>
    </xdr:to>
    <xdr:sp macro="" textlink="">
      <xdr:nvSpPr>
        <xdr:cNvPr id="382" name="フローチャート: 判断 381"/>
        <xdr:cNvSpPr/>
      </xdr:nvSpPr>
      <xdr:spPr>
        <a:xfrm>
          <a:off x="2857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383" name="フローチャート: 判断 382"/>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18869</xdr:rowOff>
    </xdr:from>
    <xdr:to>
      <xdr:col>6</xdr:col>
      <xdr:colOff>38100</xdr:colOff>
      <xdr:row>104</xdr:row>
      <xdr:rowOff>120469</xdr:rowOff>
    </xdr:to>
    <xdr:sp macro="" textlink="">
      <xdr:nvSpPr>
        <xdr:cNvPr id="384" name="フローチャート: 判断 383"/>
        <xdr:cNvSpPr/>
      </xdr:nvSpPr>
      <xdr:spPr>
        <a:xfrm>
          <a:off x="10795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22134</xdr:rowOff>
    </xdr:from>
    <xdr:to>
      <xdr:col>24</xdr:col>
      <xdr:colOff>114300</xdr:colOff>
      <xdr:row>106</xdr:row>
      <xdr:rowOff>123734</xdr:rowOff>
    </xdr:to>
    <xdr:sp macro="" textlink="">
      <xdr:nvSpPr>
        <xdr:cNvPr id="390" name="楕円 389"/>
        <xdr:cNvSpPr/>
      </xdr:nvSpPr>
      <xdr:spPr>
        <a:xfrm>
          <a:off x="45847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561</xdr:rowOff>
    </xdr:from>
    <xdr:ext cx="405111" cy="259045"/>
    <xdr:sp macro="" textlink="">
      <xdr:nvSpPr>
        <xdr:cNvPr id="391" name="【市民会館】&#10;有形固定資産減価償却率該当値テキスト"/>
        <xdr:cNvSpPr txBox="1"/>
      </xdr:nvSpPr>
      <xdr:spPr>
        <a:xfrm>
          <a:off x="4673600"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156029</xdr:rowOff>
    </xdr:from>
    <xdr:to>
      <xdr:col>20</xdr:col>
      <xdr:colOff>38100</xdr:colOff>
      <xdr:row>106</xdr:row>
      <xdr:rowOff>86179</xdr:rowOff>
    </xdr:to>
    <xdr:sp macro="" textlink="">
      <xdr:nvSpPr>
        <xdr:cNvPr id="392" name="楕円 391"/>
        <xdr:cNvSpPr/>
      </xdr:nvSpPr>
      <xdr:spPr>
        <a:xfrm>
          <a:off x="3746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35379</xdr:rowOff>
    </xdr:from>
    <xdr:to>
      <xdr:col>24</xdr:col>
      <xdr:colOff>63500</xdr:colOff>
      <xdr:row>106</xdr:row>
      <xdr:rowOff>72934</xdr:rowOff>
    </xdr:to>
    <xdr:cxnSp macro="">
      <xdr:nvCxnSpPr>
        <xdr:cNvPr id="393" name="直線コネクタ 392"/>
        <xdr:cNvCxnSpPr/>
      </xdr:nvCxnSpPr>
      <xdr:spPr>
        <a:xfrm>
          <a:off x="3797300" y="1820907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79284</xdr:rowOff>
    </xdr:from>
    <xdr:to>
      <xdr:col>10</xdr:col>
      <xdr:colOff>165100</xdr:colOff>
      <xdr:row>106</xdr:row>
      <xdr:rowOff>9434</xdr:rowOff>
    </xdr:to>
    <xdr:sp macro="" textlink="">
      <xdr:nvSpPr>
        <xdr:cNvPr id="394" name="楕円 393"/>
        <xdr:cNvSpPr/>
      </xdr:nvSpPr>
      <xdr:spPr>
        <a:xfrm>
          <a:off x="1968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118473</xdr:rowOff>
    </xdr:from>
    <xdr:to>
      <xdr:col>6</xdr:col>
      <xdr:colOff>38100</xdr:colOff>
      <xdr:row>106</xdr:row>
      <xdr:rowOff>48623</xdr:rowOff>
    </xdr:to>
    <xdr:sp macro="" textlink="">
      <xdr:nvSpPr>
        <xdr:cNvPr id="395" name="楕円 394"/>
        <xdr:cNvSpPr/>
      </xdr:nvSpPr>
      <xdr:spPr>
        <a:xfrm>
          <a:off x="1079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130084</xdr:rowOff>
    </xdr:from>
    <xdr:to>
      <xdr:col>10</xdr:col>
      <xdr:colOff>114300</xdr:colOff>
      <xdr:row>105</xdr:row>
      <xdr:rowOff>169273</xdr:rowOff>
    </xdr:to>
    <xdr:cxnSp macro="">
      <xdr:nvCxnSpPr>
        <xdr:cNvPr id="396" name="直線コネクタ 395"/>
        <xdr:cNvCxnSpPr/>
      </xdr:nvCxnSpPr>
      <xdr:spPr>
        <a:xfrm flipV="1">
          <a:off x="1130300" y="181323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128832</xdr:rowOff>
    </xdr:from>
    <xdr:ext cx="405111" cy="259045"/>
    <xdr:sp macro="" textlink="">
      <xdr:nvSpPr>
        <xdr:cNvPr id="397" name="n_1aveValue【市民会館】&#10;有形固定資産減価償却率"/>
        <xdr:cNvSpPr txBox="1"/>
      </xdr:nvSpPr>
      <xdr:spPr>
        <a:xfrm>
          <a:off x="3582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79846</xdr:rowOff>
    </xdr:from>
    <xdr:ext cx="405111" cy="259045"/>
    <xdr:sp macro="" textlink="">
      <xdr:nvSpPr>
        <xdr:cNvPr id="398" name="n_2aveValue【市民会館】&#10;有形固定資産減価償却率"/>
        <xdr:cNvSpPr txBox="1"/>
      </xdr:nvSpPr>
      <xdr:spPr>
        <a:xfrm>
          <a:off x="2705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45556</xdr:rowOff>
    </xdr:from>
    <xdr:ext cx="405111" cy="259045"/>
    <xdr:sp macro="" textlink="">
      <xdr:nvSpPr>
        <xdr:cNvPr id="399" name="n_3aveValue【市民会館】&#10;有形固定資産減価償却率"/>
        <xdr:cNvSpPr txBox="1"/>
      </xdr:nvSpPr>
      <xdr:spPr>
        <a:xfrm>
          <a:off x="1816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136996</xdr:rowOff>
    </xdr:from>
    <xdr:ext cx="405111" cy="259045"/>
    <xdr:sp macro="" textlink="">
      <xdr:nvSpPr>
        <xdr:cNvPr id="400" name="n_4aveValue【市民会館】&#10;有形固定資産減価償却率"/>
        <xdr:cNvSpPr txBox="1"/>
      </xdr:nvSpPr>
      <xdr:spPr>
        <a:xfrm>
          <a:off x="927744" y="1762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77306</xdr:rowOff>
    </xdr:from>
    <xdr:ext cx="405111" cy="259045"/>
    <xdr:sp macro="" textlink="">
      <xdr:nvSpPr>
        <xdr:cNvPr id="401" name="n_1mainValue【市民会館】&#10;有形固定資産減価償却率"/>
        <xdr:cNvSpPr txBox="1"/>
      </xdr:nvSpPr>
      <xdr:spPr>
        <a:xfrm>
          <a:off x="35820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561</xdr:rowOff>
    </xdr:from>
    <xdr:ext cx="405111" cy="259045"/>
    <xdr:sp macro="" textlink="">
      <xdr:nvSpPr>
        <xdr:cNvPr id="402" name="n_3mainValue【市民会館】&#10;有形固定資産減価償却率"/>
        <xdr:cNvSpPr txBox="1"/>
      </xdr:nvSpPr>
      <xdr:spPr>
        <a:xfrm>
          <a:off x="1816744" y="1817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39750</xdr:rowOff>
    </xdr:from>
    <xdr:ext cx="405111" cy="259045"/>
    <xdr:sp macro="" textlink="">
      <xdr:nvSpPr>
        <xdr:cNvPr id="403" name="n_4mainValue【市民会館】&#10;有形固定資産減価償却率"/>
        <xdr:cNvSpPr txBox="1"/>
      </xdr:nvSpPr>
      <xdr:spPr>
        <a:xfrm>
          <a:off x="927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4" name="正方形/長方形 40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5" name="正方形/長方形 40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6" name="正方形/長方形 40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7" name="正方形/長方形 40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8" name="正方形/長方形 40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9" name="正方形/長方形 40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0" name="正方形/長方形 40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1" name="正方形/長方形 41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2" name="テキスト ボックス 41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3" name="直線コネクタ 41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4" name="直線コネクタ 41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5" name="テキスト ボックス 41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6" name="直線コネクタ 41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17" name="テキスト ボックス 41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8" name="直線コネクタ 41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19" name="テキスト ボックス 41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20" name="直線コネクタ 41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21" name="テキスト ボックス 42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22" name="直線コネクタ 42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23" name="テキスト ボックス 42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4" name="直線コネクタ 42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5" name="テキスト ボックス 42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6" name="直線コネクタ 42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7" name="テキスト ボックス 42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58782</xdr:rowOff>
    </xdr:from>
    <xdr:to>
      <xdr:col>54</xdr:col>
      <xdr:colOff>189865</xdr:colOff>
      <xdr:row>108</xdr:row>
      <xdr:rowOff>102326</xdr:rowOff>
    </xdr:to>
    <xdr:cxnSp macro="">
      <xdr:nvCxnSpPr>
        <xdr:cNvPr id="429" name="直線コネクタ 428"/>
        <xdr:cNvCxnSpPr/>
      </xdr:nvCxnSpPr>
      <xdr:spPr>
        <a:xfrm flipV="1">
          <a:off x="10476865" y="17203782"/>
          <a:ext cx="0" cy="1415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106153</xdr:rowOff>
    </xdr:from>
    <xdr:ext cx="469744" cy="259045"/>
    <xdr:sp macro="" textlink="">
      <xdr:nvSpPr>
        <xdr:cNvPr id="430" name="【市民会館】&#10;一人当たり面積最小値テキスト"/>
        <xdr:cNvSpPr txBox="1"/>
      </xdr:nvSpPr>
      <xdr:spPr>
        <a:xfrm>
          <a:off x="10515600" y="186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102326</xdr:rowOff>
    </xdr:from>
    <xdr:to>
      <xdr:col>55</xdr:col>
      <xdr:colOff>88900</xdr:colOff>
      <xdr:row>108</xdr:row>
      <xdr:rowOff>102326</xdr:rowOff>
    </xdr:to>
    <xdr:cxnSp macro="">
      <xdr:nvCxnSpPr>
        <xdr:cNvPr id="431" name="直線コネクタ 430"/>
        <xdr:cNvCxnSpPr/>
      </xdr:nvCxnSpPr>
      <xdr:spPr>
        <a:xfrm>
          <a:off x="10388600" y="1861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5459</xdr:rowOff>
    </xdr:from>
    <xdr:ext cx="469744" cy="259045"/>
    <xdr:sp macro="" textlink="">
      <xdr:nvSpPr>
        <xdr:cNvPr id="432" name="【市民会館】&#10;一人当たり面積最大値テキスト"/>
        <xdr:cNvSpPr txBox="1"/>
      </xdr:nvSpPr>
      <xdr:spPr>
        <a:xfrm>
          <a:off x="10515600" y="1697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58782</xdr:rowOff>
    </xdr:from>
    <xdr:to>
      <xdr:col>55</xdr:col>
      <xdr:colOff>88900</xdr:colOff>
      <xdr:row>100</xdr:row>
      <xdr:rowOff>58782</xdr:rowOff>
    </xdr:to>
    <xdr:cxnSp macro="">
      <xdr:nvCxnSpPr>
        <xdr:cNvPr id="433" name="直線コネクタ 432"/>
        <xdr:cNvCxnSpPr/>
      </xdr:nvCxnSpPr>
      <xdr:spPr>
        <a:xfrm>
          <a:off x="10388600" y="17203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48277</xdr:rowOff>
    </xdr:from>
    <xdr:ext cx="469744" cy="259045"/>
    <xdr:sp macro="" textlink="">
      <xdr:nvSpPr>
        <xdr:cNvPr id="434" name="【市民会館】&#10;一人当たり面積平均値テキスト"/>
        <xdr:cNvSpPr txBox="1"/>
      </xdr:nvSpPr>
      <xdr:spPr>
        <a:xfrm>
          <a:off x="10515600" y="1805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25400</xdr:rowOff>
    </xdr:from>
    <xdr:to>
      <xdr:col>55</xdr:col>
      <xdr:colOff>50800</xdr:colOff>
      <xdr:row>106</xdr:row>
      <xdr:rowOff>127000</xdr:rowOff>
    </xdr:to>
    <xdr:sp macro="" textlink="">
      <xdr:nvSpPr>
        <xdr:cNvPr id="435" name="フローチャート: 判断 434"/>
        <xdr:cNvSpPr/>
      </xdr:nvSpPr>
      <xdr:spPr>
        <a:xfrm>
          <a:off x="10426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102688</xdr:rowOff>
    </xdr:from>
    <xdr:to>
      <xdr:col>50</xdr:col>
      <xdr:colOff>165100</xdr:colOff>
      <xdr:row>107</xdr:row>
      <xdr:rowOff>32838</xdr:rowOff>
    </xdr:to>
    <xdr:sp macro="" textlink="">
      <xdr:nvSpPr>
        <xdr:cNvPr id="436" name="フローチャート: 判断 435"/>
        <xdr:cNvSpPr/>
      </xdr:nvSpPr>
      <xdr:spPr>
        <a:xfrm>
          <a:off x="9588500" y="182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53702</xdr:rowOff>
    </xdr:from>
    <xdr:to>
      <xdr:col>46</xdr:col>
      <xdr:colOff>38100</xdr:colOff>
      <xdr:row>106</xdr:row>
      <xdr:rowOff>155302</xdr:rowOff>
    </xdr:to>
    <xdr:sp macro="" textlink="">
      <xdr:nvSpPr>
        <xdr:cNvPr id="437" name="フローチャート: 判断 436"/>
        <xdr:cNvSpPr/>
      </xdr:nvSpPr>
      <xdr:spPr>
        <a:xfrm>
          <a:off x="86995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24312</xdr:rowOff>
    </xdr:from>
    <xdr:to>
      <xdr:col>41</xdr:col>
      <xdr:colOff>101600</xdr:colOff>
      <xdr:row>106</xdr:row>
      <xdr:rowOff>125912</xdr:rowOff>
    </xdr:to>
    <xdr:sp macro="" textlink="">
      <xdr:nvSpPr>
        <xdr:cNvPr id="438" name="フローチャート: 判断 437"/>
        <xdr:cNvSpPr/>
      </xdr:nvSpPr>
      <xdr:spPr>
        <a:xfrm>
          <a:off x="7810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39" name="フローチャート: 判断 438"/>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0" name="テキスト ボックス 43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1" name="テキスト ボックス 44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2" name="テキスト ボックス 44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3" name="テキスト ボックス 44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4" name="テキスト ボックス 44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125549</xdr:rowOff>
    </xdr:from>
    <xdr:to>
      <xdr:col>55</xdr:col>
      <xdr:colOff>50800</xdr:colOff>
      <xdr:row>107</xdr:row>
      <xdr:rowOff>55699</xdr:rowOff>
    </xdr:to>
    <xdr:sp macro="" textlink="">
      <xdr:nvSpPr>
        <xdr:cNvPr id="445" name="楕円 444"/>
        <xdr:cNvSpPr/>
      </xdr:nvSpPr>
      <xdr:spPr>
        <a:xfrm>
          <a:off x="10426700" y="1829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103976</xdr:rowOff>
    </xdr:from>
    <xdr:ext cx="469744" cy="259045"/>
    <xdr:sp macro="" textlink="">
      <xdr:nvSpPr>
        <xdr:cNvPr id="446" name="【市民会館】&#10;一人当たり面積該当値テキスト"/>
        <xdr:cNvSpPr txBox="1"/>
      </xdr:nvSpPr>
      <xdr:spPr>
        <a:xfrm>
          <a:off x="10515600" y="1827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135345</xdr:rowOff>
    </xdr:from>
    <xdr:to>
      <xdr:col>50</xdr:col>
      <xdr:colOff>165100</xdr:colOff>
      <xdr:row>107</xdr:row>
      <xdr:rowOff>65495</xdr:rowOff>
    </xdr:to>
    <xdr:sp macro="" textlink="">
      <xdr:nvSpPr>
        <xdr:cNvPr id="447" name="楕円 446"/>
        <xdr:cNvSpPr/>
      </xdr:nvSpPr>
      <xdr:spPr>
        <a:xfrm>
          <a:off x="9588500" y="1830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4899</xdr:rowOff>
    </xdr:from>
    <xdr:to>
      <xdr:col>55</xdr:col>
      <xdr:colOff>0</xdr:colOff>
      <xdr:row>107</xdr:row>
      <xdr:rowOff>14695</xdr:rowOff>
    </xdr:to>
    <xdr:cxnSp macro="">
      <xdr:nvCxnSpPr>
        <xdr:cNvPr id="448" name="直線コネクタ 447"/>
        <xdr:cNvCxnSpPr/>
      </xdr:nvCxnSpPr>
      <xdr:spPr>
        <a:xfrm flipV="1">
          <a:off x="9639300" y="18350049"/>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151674</xdr:rowOff>
    </xdr:from>
    <xdr:to>
      <xdr:col>41</xdr:col>
      <xdr:colOff>101600</xdr:colOff>
      <xdr:row>107</xdr:row>
      <xdr:rowOff>81824</xdr:rowOff>
    </xdr:to>
    <xdr:sp macro="" textlink="">
      <xdr:nvSpPr>
        <xdr:cNvPr id="449" name="楕円 448"/>
        <xdr:cNvSpPr/>
      </xdr:nvSpPr>
      <xdr:spPr>
        <a:xfrm>
          <a:off x="7810500" y="1832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159294</xdr:rowOff>
    </xdr:from>
    <xdr:to>
      <xdr:col>36</xdr:col>
      <xdr:colOff>165100</xdr:colOff>
      <xdr:row>107</xdr:row>
      <xdr:rowOff>89444</xdr:rowOff>
    </xdr:to>
    <xdr:sp macro="" textlink="">
      <xdr:nvSpPr>
        <xdr:cNvPr id="450" name="楕円 449"/>
        <xdr:cNvSpPr/>
      </xdr:nvSpPr>
      <xdr:spPr>
        <a:xfrm>
          <a:off x="69215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31024</xdr:rowOff>
    </xdr:from>
    <xdr:to>
      <xdr:col>41</xdr:col>
      <xdr:colOff>50800</xdr:colOff>
      <xdr:row>107</xdr:row>
      <xdr:rowOff>38644</xdr:rowOff>
    </xdr:to>
    <xdr:cxnSp macro="">
      <xdr:nvCxnSpPr>
        <xdr:cNvPr id="451" name="直線コネクタ 450"/>
        <xdr:cNvCxnSpPr/>
      </xdr:nvCxnSpPr>
      <xdr:spPr>
        <a:xfrm flipV="1">
          <a:off x="6972300" y="1837617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49365</xdr:rowOff>
    </xdr:from>
    <xdr:ext cx="469744" cy="259045"/>
    <xdr:sp macro="" textlink="">
      <xdr:nvSpPr>
        <xdr:cNvPr id="452" name="n_1aveValue【市民会館】&#10;一人当たり面積"/>
        <xdr:cNvSpPr txBox="1"/>
      </xdr:nvSpPr>
      <xdr:spPr>
        <a:xfrm>
          <a:off x="9391727" y="1805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379</xdr:rowOff>
    </xdr:from>
    <xdr:ext cx="469744" cy="259045"/>
    <xdr:sp macro="" textlink="">
      <xdr:nvSpPr>
        <xdr:cNvPr id="453" name="n_2aveValue【市民会館】&#10;一人当たり面積"/>
        <xdr:cNvSpPr txBox="1"/>
      </xdr:nvSpPr>
      <xdr:spPr>
        <a:xfrm>
          <a:off x="8515427" y="1800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142439</xdr:rowOff>
    </xdr:from>
    <xdr:ext cx="469744" cy="259045"/>
    <xdr:sp macro="" textlink="">
      <xdr:nvSpPr>
        <xdr:cNvPr id="454" name="n_3aveValue【市民会館】&#10;一人当たり面積"/>
        <xdr:cNvSpPr txBox="1"/>
      </xdr:nvSpPr>
      <xdr:spPr>
        <a:xfrm>
          <a:off x="7626427" y="179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55" name="n_4aveValue【市民会館】&#10;一人当たり面積"/>
        <xdr:cNvSpPr txBox="1"/>
      </xdr:nvSpPr>
      <xdr:spPr>
        <a:xfrm>
          <a:off x="6737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56622</xdr:rowOff>
    </xdr:from>
    <xdr:ext cx="469744" cy="259045"/>
    <xdr:sp macro="" textlink="">
      <xdr:nvSpPr>
        <xdr:cNvPr id="456" name="n_1mainValue【市民会館】&#10;一人当たり面積"/>
        <xdr:cNvSpPr txBox="1"/>
      </xdr:nvSpPr>
      <xdr:spPr>
        <a:xfrm>
          <a:off x="9391727" y="18401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72951</xdr:rowOff>
    </xdr:from>
    <xdr:ext cx="469744" cy="259045"/>
    <xdr:sp macro="" textlink="">
      <xdr:nvSpPr>
        <xdr:cNvPr id="457" name="n_3mainValue【市民会館】&#10;一人当たり面積"/>
        <xdr:cNvSpPr txBox="1"/>
      </xdr:nvSpPr>
      <xdr:spPr>
        <a:xfrm>
          <a:off x="7626427" y="1841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80571</xdr:rowOff>
    </xdr:from>
    <xdr:ext cx="469744" cy="259045"/>
    <xdr:sp macro="" textlink="">
      <xdr:nvSpPr>
        <xdr:cNvPr id="458" name="n_4mainValue【市民会館】&#10;一人当たり面積"/>
        <xdr:cNvSpPr txBox="1"/>
      </xdr:nvSpPr>
      <xdr:spPr>
        <a:xfrm>
          <a:off x="6737427" y="1842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9" name="正方形/長方形 4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0" name="正方形/長方形 4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1" name="正方形/長方形 4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2" name="正方形/長方形 4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3" name="正方形/長方形 4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4" name="正方形/長方形 4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5" name="正方形/長方形 4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6" name="正方形/長方形 465"/>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67" name="正方形/長方形 46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8" name="正方形/長方形 46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9" name="正方形/長方形 46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0" name="正方形/長方形 46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1" name="正方形/長方形 47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2" name="正方形/長方形 47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3" name="正方形/長方形 47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4" name="正方形/長方形 473"/>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75" name="正方形/長方形 4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6" name="正方形/長方形 4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7" name="正方形/長方形 4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8" name="正方形/長方形 4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9" name="正方形/長方形 4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0" name="正方形/長方形 4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1" name="正方形/長方形 4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2" name="正方形/長方形 4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3" name="テキスト ボックス 4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4" name="直線コネクタ 4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5" name="テキスト ボックス 48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86" name="直線コネクタ 48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87" name="テキスト ボックス 48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88" name="直線コネクタ 48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89" name="テキスト ボックス 48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0" name="直線コネクタ 48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1" name="テキスト ボックス 49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2" name="直線コネクタ 49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3" name="テキスト ボックス 49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4" name="直線コネクタ 49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5" name="テキスト ボックス 49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6" name="直線コネクタ 49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97" name="テキスト ボックス 49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8" name="直線コネクタ 4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500" name="直線コネクタ 499"/>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01"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02" name="直線コネクタ 501"/>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503" name="【保健センター・保健所】&#10;有形固定資産減価償却率最大値テキスト"/>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504" name="直線コネクタ 503"/>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102705</xdr:rowOff>
    </xdr:from>
    <xdr:ext cx="405111" cy="259045"/>
    <xdr:sp macro="" textlink="">
      <xdr:nvSpPr>
        <xdr:cNvPr id="505" name="【保健センター・保健所】&#10;有形固定資産減価償却率平均値テキスト"/>
        <xdr:cNvSpPr txBox="1"/>
      </xdr:nvSpPr>
      <xdr:spPr>
        <a:xfrm>
          <a:off x="16357600" y="10046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79828</xdr:rowOff>
    </xdr:from>
    <xdr:to>
      <xdr:col>85</xdr:col>
      <xdr:colOff>177800</xdr:colOff>
      <xdr:row>60</xdr:row>
      <xdr:rowOff>9978</xdr:rowOff>
    </xdr:to>
    <xdr:sp macro="" textlink="">
      <xdr:nvSpPr>
        <xdr:cNvPr id="506" name="フローチャート: 判断 505"/>
        <xdr:cNvSpPr/>
      </xdr:nvSpPr>
      <xdr:spPr>
        <a:xfrm>
          <a:off x="16268700" y="101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07" name="フローチャート: 判断 506"/>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37374</xdr:rowOff>
    </xdr:from>
    <xdr:to>
      <xdr:col>76</xdr:col>
      <xdr:colOff>165100</xdr:colOff>
      <xdr:row>59</xdr:row>
      <xdr:rowOff>138974</xdr:rowOff>
    </xdr:to>
    <xdr:sp macro="" textlink="">
      <xdr:nvSpPr>
        <xdr:cNvPr id="508" name="フローチャート: 判断 507"/>
        <xdr:cNvSpPr/>
      </xdr:nvSpPr>
      <xdr:spPr>
        <a:xfrm>
          <a:off x="14541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09" name="フローチャート: 判断 508"/>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43906</xdr:rowOff>
    </xdr:from>
    <xdr:to>
      <xdr:col>67</xdr:col>
      <xdr:colOff>101600</xdr:colOff>
      <xdr:row>59</xdr:row>
      <xdr:rowOff>145506</xdr:rowOff>
    </xdr:to>
    <xdr:sp macro="" textlink="">
      <xdr:nvSpPr>
        <xdr:cNvPr id="510" name="フローチャート: 判断 509"/>
        <xdr:cNvSpPr/>
      </xdr:nvSpPr>
      <xdr:spPr>
        <a:xfrm>
          <a:off x="12763500" y="101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1" name="テキスト ボックス 5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2" name="テキスト ボックス 5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3" name="テキスト ボックス 5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4" name="テキスト ボックス 5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5" name="テキスト ボックス 5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136978</xdr:rowOff>
    </xdr:from>
    <xdr:to>
      <xdr:col>85</xdr:col>
      <xdr:colOff>177800</xdr:colOff>
      <xdr:row>62</xdr:row>
      <xdr:rowOff>67128</xdr:rowOff>
    </xdr:to>
    <xdr:sp macro="" textlink="">
      <xdr:nvSpPr>
        <xdr:cNvPr id="516" name="楕円 515"/>
        <xdr:cNvSpPr/>
      </xdr:nvSpPr>
      <xdr:spPr>
        <a:xfrm>
          <a:off x="16268700" y="10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115405</xdr:rowOff>
    </xdr:from>
    <xdr:ext cx="405111" cy="259045"/>
    <xdr:sp macro="" textlink="">
      <xdr:nvSpPr>
        <xdr:cNvPr id="517" name="【保健センター・保健所】&#10;有形固定資産減価償却率該当値テキスト"/>
        <xdr:cNvSpPr txBox="1"/>
      </xdr:nvSpPr>
      <xdr:spPr>
        <a:xfrm>
          <a:off x="16357600" y="1057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104322</xdr:rowOff>
    </xdr:from>
    <xdr:to>
      <xdr:col>81</xdr:col>
      <xdr:colOff>101600</xdr:colOff>
      <xdr:row>62</xdr:row>
      <xdr:rowOff>34472</xdr:rowOff>
    </xdr:to>
    <xdr:sp macro="" textlink="">
      <xdr:nvSpPr>
        <xdr:cNvPr id="518" name="楕円 517"/>
        <xdr:cNvSpPr/>
      </xdr:nvSpPr>
      <xdr:spPr>
        <a:xfrm>
          <a:off x="15430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155122</xdr:rowOff>
    </xdr:from>
    <xdr:to>
      <xdr:col>85</xdr:col>
      <xdr:colOff>127000</xdr:colOff>
      <xdr:row>62</xdr:row>
      <xdr:rowOff>16328</xdr:rowOff>
    </xdr:to>
    <xdr:cxnSp macro="">
      <xdr:nvCxnSpPr>
        <xdr:cNvPr id="519" name="直線コネクタ 518"/>
        <xdr:cNvCxnSpPr/>
      </xdr:nvCxnSpPr>
      <xdr:spPr>
        <a:xfrm>
          <a:off x="15481300" y="106135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39007</xdr:rowOff>
    </xdr:from>
    <xdr:to>
      <xdr:col>72</xdr:col>
      <xdr:colOff>38100</xdr:colOff>
      <xdr:row>61</xdr:row>
      <xdr:rowOff>140607</xdr:rowOff>
    </xdr:to>
    <xdr:sp macro="" textlink="">
      <xdr:nvSpPr>
        <xdr:cNvPr id="520" name="楕円 519"/>
        <xdr:cNvSpPr/>
      </xdr:nvSpPr>
      <xdr:spPr>
        <a:xfrm>
          <a:off x="13652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6350</xdr:rowOff>
    </xdr:from>
    <xdr:to>
      <xdr:col>67</xdr:col>
      <xdr:colOff>101600</xdr:colOff>
      <xdr:row>61</xdr:row>
      <xdr:rowOff>107950</xdr:rowOff>
    </xdr:to>
    <xdr:sp macro="" textlink="">
      <xdr:nvSpPr>
        <xdr:cNvPr id="521" name="楕円 520"/>
        <xdr:cNvSpPr/>
      </xdr:nvSpPr>
      <xdr:spPr>
        <a:xfrm>
          <a:off x="12763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57150</xdr:rowOff>
    </xdr:from>
    <xdr:to>
      <xdr:col>71</xdr:col>
      <xdr:colOff>177800</xdr:colOff>
      <xdr:row>61</xdr:row>
      <xdr:rowOff>89807</xdr:rowOff>
    </xdr:to>
    <xdr:cxnSp macro="">
      <xdr:nvCxnSpPr>
        <xdr:cNvPr id="522" name="直線コネクタ 521"/>
        <xdr:cNvCxnSpPr/>
      </xdr:nvCxnSpPr>
      <xdr:spPr>
        <a:xfrm>
          <a:off x="12814300" y="1051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523" name="n_1aveValue【保健センター・保健所】&#10;有形固定資産減価償却率"/>
        <xdr:cNvSpPr txBox="1"/>
      </xdr:nvSpPr>
      <xdr:spPr>
        <a:xfrm>
          <a:off x="15266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155501</xdr:rowOff>
    </xdr:from>
    <xdr:ext cx="405111" cy="259045"/>
    <xdr:sp macro="" textlink="">
      <xdr:nvSpPr>
        <xdr:cNvPr id="524" name="n_2aveValue【保健センター・保健所】&#10;有形固定資産減価償却率"/>
        <xdr:cNvSpPr txBox="1"/>
      </xdr:nvSpPr>
      <xdr:spPr>
        <a:xfrm>
          <a:off x="14389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525" name="n_3aveValue【保健センター・保健所】&#10;有形固定資産減価償却率"/>
        <xdr:cNvSpPr txBox="1"/>
      </xdr:nvSpPr>
      <xdr:spPr>
        <a:xfrm>
          <a:off x="13500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162033</xdr:rowOff>
    </xdr:from>
    <xdr:ext cx="405111" cy="259045"/>
    <xdr:sp macro="" textlink="">
      <xdr:nvSpPr>
        <xdr:cNvPr id="526" name="n_4aveValue【保健センター・保健所】&#10;有形固定資産減価償却率"/>
        <xdr:cNvSpPr txBox="1"/>
      </xdr:nvSpPr>
      <xdr:spPr>
        <a:xfrm>
          <a:off x="12611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25599</xdr:rowOff>
    </xdr:from>
    <xdr:ext cx="405111" cy="259045"/>
    <xdr:sp macro="" textlink="">
      <xdr:nvSpPr>
        <xdr:cNvPr id="527" name="n_1mainValue【保健センター・保健所】&#10;有形固定資産減価償却率"/>
        <xdr:cNvSpPr txBox="1"/>
      </xdr:nvSpPr>
      <xdr:spPr>
        <a:xfrm>
          <a:off x="15266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131734</xdr:rowOff>
    </xdr:from>
    <xdr:ext cx="405111" cy="259045"/>
    <xdr:sp macro="" textlink="">
      <xdr:nvSpPr>
        <xdr:cNvPr id="528" name="n_3mainValue【保健センター・保健所】&#10;有形固定資産減価償却率"/>
        <xdr:cNvSpPr txBox="1"/>
      </xdr:nvSpPr>
      <xdr:spPr>
        <a:xfrm>
          <a:off x="13500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529" name="n_4mainValue【保健センター・保健所】&#10;有形固定資産減価償却率"/>
        <xdr:cNvSpPr txBox="1"/>
      </xdr:nvSpPr>
      <xdr:spPr>
        <a:xfrm>
          <a:off x="12611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0" name="正方形/長方形 5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1" name="正方形/長方形 5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2" name="正方形/長方形 5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3" name="正方形/長方形 5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4" name="正方形/長方形 5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5" name="正方形/長方形 5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6" name="正方形/長方形 5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7" name="正方形/長方形 53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8" name="テキスト ボックス 53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9" name="直線コネクタ 53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40" name="直線コネクタ 53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41" name="テキスト ボックス 54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42" name="直線コネクタ 54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3" name="テキスト ボックス 54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4" name="直線コネクタ 54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5" name="テキスト ボックス 54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6" name="直線コネクタ 54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7" name="テキスト ボックス 54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8" name="直線コネクタ 5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9" name="テキスト ボックス 5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98298</xdr:rowOff>
    </xdr:from>
    <xdr:to>
      <xdr:col>116</xdr:col>
      <xdr:colOff>62864</xdr:colOff>
      <xdr:row>63</xdr:row>
      <xdr:rowOff>68580</xdr:rowOff>
    </xdr:to>
    <xdr:cxnSp macro="">
      <xdr:nvCxnSpPr>
        <xdr:cNvPr id="551" name="直線コネクタ 550"/>
        <xdr:cNvCxnSpPr/>
      </xdr:nvCxnSpPr>
      <xdr:spPr>
        <a:xfrm flipV="1">
          <a:off x="22160864" y="969949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552"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553" name="直線コネクタ 552"/>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44975</xdr:rowOff>
    </xdr:from>
    <xdr:ext cx="469744" cy="259045"/>
    <xdr:sp macro="" textlink="">
      <xdr:nvSpPr>
        <xdr:cNvPr id="554" name="【保健センター・保健所】&#10;一人当たり面積最大値テキスト"/>
        <xdr:cNvSpPr txBox="1"/>
      </xdr:nvSpPr>
      <xdr:spPr>
        <a:xfrm>
          <a:off x="22199600" y="947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98298</xdr:rowOff>
    </xdr:from>
    <xdr:to>
      <xdr:col>116</xdr:col>
      <xdr:colOff>152400</xdr:colOff>
      <xdr:row>56</xdr:row>
      <xdr:rowOff>98298</xdr:rowOff>
    </xdr:to>
    <xdr:cxnSp macro="">
      <xdr:nvCxnSpPr>
        <xdr:cNvPr id="555" name="直線コネクタ 554"/>
        <xdr:cNvCxnSpPr/>
      </xdr:nvCxnSpPr>
      <xdr:spPr>
        <a:xfrm>
          <a:off x="22072600" y="9699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40657</xdr:rowOff>
    </xdr:from>
    <xdr:ext cx="469744" cy="259045"/>
    <xdr:sp macro="" textlink="">
      <xdr:nvSpPr>
        <xdr:cNvPr id="556" name="【保健センター・保健所】&#10;一人当たり面積平均値テキスト"/>
        <xdr:cNvSpPr txBox="1"/>
      </xdr:nvSpPr>
      <xdr:spPr>
        <a:xfrm>
          <a:off x="22199600" y="1032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17780</xdr:rowOff>
    </xdr:from>
    <xdr:to>
      <xdr:col>116</xdr:col>
      <xdr:colOff>114300</xdr:colOff>
      <xdr:row>61</xdr:row>
      <xdr:rowOff>119380</xdr:rowOff>
    </xdr:to>
    <xdr:sp macro="" textlink="">
      <xdr:nvSpPr>
        <xdr:cNvPr id="557" name="フローチャート: 判断 556"/>
        <xdr:cNvSpPr/>
      </xdr:nvSpPr>
      <xdr:spPr>
        <a:xfrm>
          <a:off x="221107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17780</xdr:rowOff>
    </xdr:from>
    <xdr:to>
      <xdr:col>112</xdr:col>
      <xdr:colOff>38100</xdr:colOff>
      <xdr:row>61</xdr:row>
      <xdr:rowOff>119380</xdr:rowOff>
    </xdr:to>
    <xdr:sp macro="" textlink="">
      <xdr:nvSpPr>
        <xdr:cNvPr id="558" name="フローチャート: 判断 557"/>
        <xdr:cNvSpPr/>
      </xdr:nvSpPr>
      <xdr:spPr>
        <a:xfrm>
          <a:off x="21272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xdr:rowOff>
    </xdr:from>
    <xdr:to>
      <xdr:col>107</xdr:col>
      <xdr:colOff>101600</xdr:colOff>
      <xdr:row>61</xdr:row>
      <xdr:rowOff>114808</xdr:rowOff>
    </xdr:to>
    <xdr:sp macro="" textlink="">
      <xdr:nvSpPr>
        <xdr:cNvPr id="559" name="フローチャート: 判断 558"/>
        <xdr:cNvSpPr/>
      </xdr:nvSpPr>
      <xdr:spPr>
        <a:xfrm>
          <a:off x="20383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61214</xdr:rowOff>
    </xdr:from>
    <xdr:to>
      <xdr:col>102</xdr:col>
      <xdr:colOff>165100</xdr:colOff>
      <xdr:row>61</xdr:row>
      <xdr:rowOff>162814</xdr:rowOff>
    </xdr:to>
    <xdr:sp macro="" textlink="">
      <xdr:nvSpPr>
        <xdr:cNvPr id="560" name="フローチャート: 判断 559"/>
        <xdr:cNvSpPr/>
      </xdr:nvSpPr>
      <xdr:spPr>
        <a:xfrm>
          <a:off x="19494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31496</xdr:rowOff>
    </xdr:from>
    <xdr:to>
      <xdr:col>98</xdr:col>
      <xdr:colOff>38100</xdr:colOff>
      <xdr:row>61</xdr:row>
      <xdr:rowOff>133096</xdr:rowOff>
    </xdr:to>
    <xdr:sp macro="" textlink="">
      <xdr:nvSpPr>
        <xdr:cNvPr id="561" name="フローチャート: 判断 560"/>
        <xdr:cNvSpPr/>
      </xdr:nvSpPr>
      <xdr:spPr>
        <a:xfrm>
          <a:off x="18605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2" name="テキスト ボックス 56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3" name="テキスト ボックス 56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4" name="テキスト ボックス 56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5" name="テキスト ボックス 56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6" name="テキスト ボックス 56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141224</xdr:rowOff>
    </xdr:from>
    <xdr:to>
      <xdr:col>116</xdr:col>
      <xdr:colOff>114300</xdr:colOff>
      <xdr:row>63</xdr:row>
      <xdr:rowOff>71374</xdr:rowOff>
    </xdr:to>
    <xdr:sp macro="" textlink="">
      <xdr:nvSpPr>
        <xdr:cNvPr id="567" name="楕円 566"/>
        <xdr:cNvSpPr/>
      </xdr:nvSpPr>
      <xdr:spPr>
        <a:xfrm>
          <a:off x="221107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56151</xdr:rowOff>
    </xdr:from>
    <xdr:ext cx="469744" cy="259045"/>
    <xdr:sp macro="" textlink="">
      <xdr:nvSpPr>
        <xdr:cNvPr id="568" name="【保健センター・保健所】&#10;一人当たり面積該当値テキスト"/>
        <xdr:cNvSpPr txBox="1"/>
      </xdr:nvSpPr>
      <xdr:spPr>
        <a:xfrm>
          <a:off x="22199600" y="10686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145796</xdr:rowOff>
    </xdr:from>
    <xdr:to>
      <xdr:col>112</xdr:col>
      <xdr:colOff>38100</xdr:colOff>
      <xdr:row>63</xdr:row>
      <xdr:rowOff>75946</xdr:rowOff>
    </xdr:to>
    <xdr:sp macro="" textlink="">
      <xdr:nvSpPr>
        <xdr:cNvPr id="569" name="楕円 568"/>
        <xdr:cNvSpPr/>
      </xdr:nvSpPr>
      <xdr:spPr>
        <a:xfrm>
          <a:off x="21272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20574</xdr:rowOff>
    </xdr:from>
    <xdr:to>
      <xdr:col>116</xdr:col>
      <xdr:colOff>63500</xdr:colOff>
      <xdr:row>63</xdr:row>
      <xdr:rowOff>25146</xdr:rowOff>
    </xdr:to>
    <xdr:cxnSp macro="">
      <xdr:nvCxnSpPr>
        <xdr:cNvPr id="570" name="直線コネクタ 569"/>
        <xdr:cNvCxnSpPr/>
      </xdr:nvCxnSpPr>
      <xdr:spPr>
        <a:xfrm flipV="1">
          <a:off x="21323300" y="108219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152654</xdr:rowOff>
    </xdr:from>
    <xdr:to>
      <xdr:col>102</xdr:col>
      <xdr:colOff>165100</xdr:colOff>
      <xdr:row>63</xdr:row>
      <xdr:rowOff>82804</xdr:rowOff>
    </xdr:to>
    <xdr:sp macro="" textlink="">
      <xdr:nvSpPr>
        <xdr:cNvPr id="571" name="楕円 570"/>
        <xdr:cNvSpPr/>
      </xdr:nvSpPr>
      <xdr:spPr>
        <a:xfrm>
          <a:off x="19494500" y="1078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154940</xdr:rowOff>
    </xdr:from>
    <xdr:to>
      <xdr:col>98</xdr:col>
      <xdr:colOff>38100</xdr:colOff>
      <xdr:row>63</xdr:row>
      <xdr:rowOff>85090</xdr:rowOff>
    </xdr:to>
    <xdr:sp macro="" textlink="">
      <xdr:nvSpPr>
        <xdr:cNvPr id="572" name="楕円 571"/>
        <xdr:cNvSpPr/>
      </xdr:nvSpPr>
      <xdr:spPr>
        <a:xfrm>
          <a:off x="18605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32004</xdr:rowOff>
    </xdr:from>
    <xdr:to>
      <xdr:col>102</xdr:col>
      <xdr:colOff>114300</xdr:colOff>
      <xdr:row>63</xdr:row>
      <xdr:rowOff>34290</xdr:rowOff>
    </xdr:to>
    <xdr:cxnSp macro="">
      <xdr:nvCxnSpPr>
        <xdr:cNvPr id="573" name="直線コネクタ 572"/>
        <xdr:cNvCxnSpPr/>
      </xdr:nvCxnSpPr>
      <xdr:spPr>
        <a:xfrm flipV="1">
          <a:off x="18656300" y="1083335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135907</xdr:rowOff>
    </xdr:from>
    <xdr:ext cx="469744" cy="259045"/>
    <xdr:sp macro="" textlink="">
      <xdr:nvSpPr>
        <xdr:cNvPr id="574" name="n_1aveValue【保健センター・保健所】&#10;一人当たり面積"/>
        <xdr:cNvSpPr txBox="1"/>
      </xdr:nvSpPr>
      <xdr:spPr>
        <a:xfrm>
          <a:off x="210757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131335</xdr:rowOff>
    </xdr:from>
    <xdr:ext cx="469744" cy="259045"/>
    <xdr:sp macro="" textlink="">
      <xdr:nvSpPr>
        <xdr:cNvPr id="575" name="n_2aveValue【保健センター・保健所】&#10;一人当たり面積"/>
        <xdr:cNvSpPr txBox="1"/>
      </xdr:nvSpPr>
      <xdr:spPr>
        <a:xfrm>
          <a:off x="20199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7891</xdr:rowOff>
    </xdr:from>
    <xdr:ext cx="469744" cy="259045"/>
    <xdr:sp macro="" textlink="">
      <xdr:nvSpPr>
        <xdr:cNvPr id="576" name="n_3aveValue【保健センター・保健所】&#10;一人当たり面積"/>
        <xdr:cNvSpPr txBox="1"/>
      </xdr:nvSpPr>
      <xdr:spPr>
        <a:xfrm>
          <a:off x="19310427" y="1029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149623</xdr:rowOff>
    </xdr:from>
    <xdr:ext cx="469744" cy="259045"/>
    <xdr:sp macro="" textlink="">
      <xdr:nvSpPr>
        <xdr:cNvPr id="577" name="n_4aveValue【保健センター・保健所】&#10;一人当たり面積"/>
        <xdr:cNvSpPr txBox="1"/>
      </xdr:nvSpPr>
      <xdr:spPr>
        <a:xfrm>
          <a:off x="18421427" y="1026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67073</xdr:rowOff>
    </xdr:from>
    <xdr:ext cx="469744" cy="259045"/>
    <xdr:sp macro="" textlink="">
      <xdr:nvSpPr>
        <xdr:cNvPr id="578" name="n_1mainValue【保健センター・保健所】&#10;一人当たり面積"/>
        <xdr:cNvSpPr txBox="1"/>
      </xdr:nvSpPr>
      <xdr:spPr>
        <a:xfrm>
          <a:off x="210757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73931</xdr:rowOff>
    </xdr:from>
    <xdr:ext cx="469744" cy="259045"/>
    <xdr:sp macro="" textlink="">
      <xdr:nvSpPr>
        <xdr:cNvPr id="579" name="n_3mainValue【保健センター・保健所】&#10;一人当たり面積"/>
        <xdr:cNvSpPr txBox="1"/>
      </xdr:nvSpPr>
      <xdr:spPr>
        <a:xfrm>
          <a:off x="19310427"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76217</xdr:rowOff>
    </xdr:from>
    <xdr:ext cx="469744" cy="259045"/>
    <xdr:sp macro="" textlink="">
      <xdr:nvSpPr>
        <xdr:cNvPr id="580" name="n_4mainValue【保健センター・保健所】&#10;一人当たり面積"/>
        <xdr:cNvSpPr txBox="1"/>
      </xdr:nvSpPr>
      <xdr:spPr>
        <a:xfrm>
          <a:off x="18421427" y="1087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1" name="正方形/長方形 58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2" name="正方形/長方形 58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3" name="正方形/長方形 58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4" name="正方形/長方形 58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5" name="正方形/長方形 58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6" name="正方形/長方形 58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7" name="正方形/長方形 58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8" name="正方形/長方形 58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9" name="テキスト ボックス 58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0" name="直線コネクタ 58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1" name="テキスト ボックス 59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92" name="直線コネクタ 59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93" name="テキスト ボックス 59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94" name="直線コネクタ 59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5" name="テキスト ボックス 59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6" name="直線コネクタ 59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7" name="テキスト ボックス 59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8" name="直線コネクタ 59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9" name="テキスト ボックス 59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00" name="直線コネクタ 59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01" name="テキスト ボックス 60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2" name="直線コネクタ 60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03" name="テキスト ボックス 60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38100</xdr:rowOff>
    </xdr:from>
    <xdr:to>
      <xdr:col>85</xdr:col>
      <xdr:colOff>126364</xdr:colOff>
      <xdr:row>86</xdr:row>
      <xdr:rowOff>114300</xdr:rowOff>
    </xdr:to>
    <xdr:cxnSp macro="">
      <xdr:nvCxnSpPr>
        <xdr:cNvPr id="605" name="直線コネクタ 604"/>
        <xdr:cNvCxnSpPr/>
      </xdr:nvCxnSpPr>
      <xdr:spPr>
        <a:xfrm flipV="1">
          <a:off x="16318864" y="1323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06"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07" name="直線コネクタ 60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156227</xdr:rowOff>
    </xdr:from>
    <xdr:ext cx="405111" cy="259045"/>
    <xdr:sp macro="" textlink="">
      <xdr:nvSpPr>
        <xdr:cNvPr id="608" name="【消防施設】&#10;有形固定資産減価償却率最大値テキスト"/>
        <xdr:cNvSpPr txBox="1"/>
      </xdr:nvSpPr>
      <xdr:spPr>
        <a:xfrm>
          <a:off x="163576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38100</xdr:rowOff>
    </xdr:from>
    <xdr:to>
      <xdr:col>86</xdr:col>
      <xdr:colOff>25400</xdr:colOff>
      <xdr:row>77</xdr:row>
      <xdr:rowOff>38100</xdr:rowOff>
    </xdr:to>
    <xdr:cxnSp macro="">
      <xdr:nvCxnSpPr>
        <xdr:cNvPr id="609" name="直線コネクタ 608"/>
        <xdr:cNvCxnSpPr/>
      </xdr:nvCxnSpPr>
      <xdr:spPr>
        <a:xfrm>
          <a:off x="16230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135907</xdr:rowOff>
    </xdr:from>
    <xdr:ext cx="405111" cy="259045"/>
    <xdr:sp macro="" textlink="">
      <xdr:nvSpPr>
        <xdr:cNvPr id="610" name="【消防施設】&#10;有形固定資産減価償却率平均値テキスト"/>
        <xdr:cNvSpPr txBox="1"/>
      </xdr:nvSpPr>
      <xdr:spPr>
        <a:xfrm>
          <a:off x="16357600" y="1402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113030</xdr:rowOff>
    </xdr:from>
    <xdr:to>
      <xdr:col>85</xdr:col>
      <xdr:colOff>177800</xdr:colOff>
      <xdr:row>83</xdr:row>
      <xdr:rowOff>43180</xdr:rowOff>
    </xdr:to>
    <xdr:sp macro="" textlink="">
      <xdr:nvSpPr>
        <xdr:cNvPr id="611" name="フローチャート: 判断 610"/>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74930</xdr:rowOff>
    </xdr:from>
    <xdr:to>
      <xdr:col>81</xdr:col>
      <xdr:colOff>101600</xdr:colOff>
      <xdr:row>83</xdr:row>
      <xdr:rowOff>5080</xdr:rowOff>
    </xdr:to>
    <xdr:sp macro="" textlink="">
      <xdr:nvSpPr>
        <xdr:cNvPr id="612" name="フローチャート: 判断 611"/>
        <xdr:cNvSpPr/>
      </xdr:nvSpPr>
      <xdr:spPr>
        <a:xfrm>
          <a:off x="15430500" y="1413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80645</xdr:rowOff>
    </xdr:from>
    <xdr:to>
      <xdr:col>76</xdr:col>
      <xdr:colOff>165100</xdr:colOff>
      <xdr:row>83</xdr:row>
      <xdr:rowOff>10795</xdr:rowOff>
    </xdr:to>
    <xdr:sp macro="" textlink="">
      <xdr:nvSpPr>
        <xdr:cNvPr id="613" name="フローチャート: 判断 612"/>
        <xdr:cNvSpPr/>
      </xdr:nvSpPr>
      <xdr:spPr>
        <a:xfrm>
          <a:off x="14541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614" name="フローチャート: 判断 613"/>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143511</xdr:rowOff>
    </xdr:from>
    <xdr:to>
      <xdr:col>67</xdr:col>
      <xdr:colOff>101600</xdr:colOff>
      <xdr:row>82</xdr:row>
      <xdr:rowOff>73661</xdr:rowOff>
    </xdr:to>
    <xdr:sp macro="" textlink="">
      <xdr:nvSpPr>
        <xdr:cNvPr id="615" name="フローチャート: 判断 614"/>
        <xdr:cNvSpPr/>
      </xdr:nvSpPr>
      <xdr:spPr>
        <a:xfrm>
          <a:off x="12763500" y="140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6" name="テキスト ボックス 61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7" name="テキスト ボックス 61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8" name="テキスト ボックス 61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9" name="テキスト ボックス 61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0" name="テキスト ボックス 61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107314</xdr:rowOff>
    </xdr:from>
    <xdr:to>
      <xdr:col>85</xdr:col>
      <xdr:colOff>177800</xdr:colOff>
      <xdr:row>84</xdr:row>
      <xdr:rowOff>37464</xdr:rowOff>
    </xdr:to>
    <xdr:sp macro="" textlink="">
      <xdr:nvSpPr>
        <xdr:cNvPr id="621" name="楕円 620"/>
        <xdr:cNvSpPr/>
      </xdr:nvSpPr>
      <xdr:spPr>
        <a:xfrm>
          <a:off x="162687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85741</xdr:rowOff>
    </xdr:from>
    <xdr:ext cx="405111" cy="259045"/>
    <xdr:sp macro="" textlink="">
      <xdr:nvSpPr>
        <xdr:cNvPr id="622" name="【消防施設】&#10;有形固定資産減価償却率該当値テキスト"/>
        <xdr:cNvSpPr txBox="1"/>
      </xdr:nvSpPr>
      <xdr:spPr>
        <a:xfrm>
          <a:off x="16357600"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61595</xdr:rowOff>
    </xdr:from>
    <xdr:to>
      <xdr:col>81</xdr:col>
      <xdr:colOff>101600</xdr:colOff>
      <xdr:row>83</xdr:row>
      <xdr:rowOff>163195</xdr:rowOff>
    </xdr:to>
    <xdr:sp macro="" textlink="">
      <xdr:nvSpPr>
        <xdr:cNvPr id="623" name="楕円 622"/>
        <xdr:cNvSpPr/>
      </xdr:nvSpPr>
      <xdr:spPr>
        <a:xfrm>
          <a:off x="15430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112395</xdr:rowOff>
    </xdr:from>
    <xdr:to>
      <xdr:col>85</xdr:col>
      <xdr:colOff>127000</xdr:colOff>
      <xdr:row>83</xdr:row>
      <xdr:rowOff>158114</xdr:rowOff>
    </xdr:to>
    <xdr:cxnSp macro="">
      <xdr:nvCxnSpPr>
        <xdr:cNvPr id="624" name="直線コネクタ 623"/>
        <xdr:cNvCxnSpPr/>
      </xdr:nvCxnSpPr>
      <xdr:spPr>
        <a:xfrm>
          <a:off x="15481300" y="1434274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40639</xdr:rowOff>
    </xdr:from>
    <xdr:to>
      <xdr:col>72</xdr:col>
      <xdr:colOff>38100</xdr:colOff>
      <xdr:row>83</xdr:row>
      <xdr:rowOff>142239</xdr:rowOff>
    </xdr:to>
    <xdr:sp macro="" textlink="">
      <xdr:nvSpPr>
        <xdr:cNvPr id="625" name="楕円 624"/>
        <xdr:cNvSpPr/>
      </xdr:nvSpPr>
      <xdr:spPr>
        <a:xfrm>
          <a:off x="13652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21607</xdr:rowOff>
    </xdr:from>
    <xdr:ext cx="405111" cy="259045"/>
    <xdr:sp macro="" textlink="">
      <xdr:nvSpPr>
        <xdr:cNvPr id="626" name="n_1aveValue【消防施設】&#10;有形固定資産減価償却率"/>
        <xdr:cNvSpPr txBox="1"/>
      </xdr:nvSpPr>
      <xdr:spPr>
        <a:xfrm>
          <a:off x="152660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27322</xdr:rowOff>
    </xdr:from>
    <xdr:ext cx="405111" cy="259045"/>
    <xdr:sp macro="" textlink="">
      <xdr:nvSpPr>
        <xdr:cNvPr id="627" name="n_2aveValue【消防施設】&#10;有形固定資産減価償却率"/>
        <xdr:cNvSpPr txBox="1"/>
      </xdr:nvSpPr>
      <xdr:spPr>
        <a:xfrm>
          <a:off x="14389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59707</xdr:rowOff>
    </xdr:from>
    <xdr:ext cx="405111" cy="259045"/>
    <xdr:sp macro="" textlink="">
      <xdr:nvSpPr>
        <xdr:cNvPr id="628" name="n_3aveValue【消防施設】&#10;有形固定資産減価償却率"/>
        <xdr:cNvSpPr txBox="1"/>
      </xdr:nvSpPr>
      <xdr:spPr>
        <a:xfrm>
          <a:off x="13500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90188</xdr:rowOff>
    </xdr:from>
    <xdr:ext cx="405111" cy="259045"/>
    <xdr:sp macro="" textlink="">
      <xdr:nvSpPr>
        <xdr:cNvPr id="629" name="n_4aveValue【消防施設】&#10;有形固定資産減価償却率"/>
        <xdr:cNvSpPr txBox="1"/>
      </xdr:nvSpPr>
      <xdr:spPr>
        <a:xfrm>
          <a:off x="12611744"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154322</xdr:rowOff>
    </xdr:from>
    <xdr:ext cx="405111" cy="259045"/>
    <xdr:sp macro="" textlink="">
      <xdr:nvSpPr>
        <xdr:cNvPr id="630" name="n_1mainValue【消防施設】&#10;有形固定資産減価償却率"/>
        <xdr:cNvSpPr txBox="1"/>
      </xdr:nvSpPr>
      <xdr:spPr>
        <a:xfrm>
          <a:off x="152660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133366</xdr:rowOff>
    </xdr:from>
    <xdr:ext cx="405111" cy="259045"/>
    <xdr:sp macro="" textlink="">
      <xdr:nvSpPr>
        <xdr:cNvPr id="631" name="n_3mainValue【消防施設】&#10;有形固定資産減価償却率"/>
        <xdr:cNvSpPr txBox="1"/>
      </xdr:nvSpPr>
      <xdr:spPr>
        <a:xfrm>
          <a:off x="135007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0" name="テキスト ボックス 63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1" name="直線コネクタ 64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2" name="直線コネクタ 64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3" name="テキスト ボックス 64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4" name="直線コネクタ 64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5" name="テキスト ボックス 64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6" name="直線コネクタ 64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7" name="テキスト ボックス 64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8" name="直線コネクタ 64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9" name="テキスト ボックス 64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0" name="直線コネクタ 64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1" name="テキスト ボックス 65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2" name="直線コネクタ 65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3" name="テキスト ボックス 65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86</xdr:row>
      <xdr:rowOff>99061</xdr:rowOff>
    </xdr:to>
    <xdr:cxnSp macro="">
      <xdr:nvCxnSpPr>
        <xdr:cNvPr id="655" name="直線コネクタ 654"/>
        <xdr:cNvCxnSpPr/>
      </xdr:nvCxnSpPr>
      <xdr:spPr>
        <a:xfrm flipV="1">
          <a:off x="22160864" y="13342620"/>
          <a:ext cx="0" cy="1501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56"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57" name="直線コネクタ 656"/>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658" name="【消防施設】&#10;一人当たり面積最大値テキスト"/>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659" name="直線コネクタ 658"/>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154322</xdr:rowOff>
    </xdr:from>
    <xdr:ext cx="469744" cy="259045"/>
    <xdr:sp macro="" textlink="">
      <xdr:nvSpPr>
        <xdr:cNvPr id="660" name="【消防施設】&#10;一人当たり面積平均値テキスト"/>
        <xdr:cNvSpPr txBox="1"/>
      </xdr:nvSpPr>
      <xdr:spPr>
        <a:xfrm>
          <a:off x="22199600" y="14384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661" name="フローチャート: 判断 660"/>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168275</xdr:rowOff>
    </xdr:from>
    <xdr:to>
      <xdr:col>112</xdr:col>
      <xdr:colOff>38100</xdr:colOff>
      <xdr:row>84</xdr:row>
      <xdr:rowOff>98425</xdr:rowOff>
    </xdr:to>
    <xdr:sp macro="" textlink="">
      <xdr:nvSpPr>
        <xdr:cNvPr id="662" name="フローチャート: 判断 661"/>
        <xdr:cNvSpPr/>
      </xdr:nvSpPr>
      <xdr:spPr>
        <a:xfrm>
          <a:off x="21272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663" name="フローチャート: 判断 662"/>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636</xdr:rowOff>
    </xdr:from>
    <xdr:to>
      <xdr:col>102</xdr:col>
      <xdr:colOff>165100</xdr:colOff>
      <xdr:row>84</xdr:row>
      <xdr:rowOff>102236</xdr:rowOff>
    </xdr:to>
    <xdr:sp macro="" textlink="">
      <xdr:nvSpPr>
        <xdr:cNvPr id="664" name="フローチャート: 判断 663"/>
        <xdr:cNvSpPr/>
      </xdr:nvSpPr>
      <xdr:spPr>
        <a:xfrm>
          <a:off x="19494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38736</xdr:rowOff>
    </xdr:from>
    <xdr:to>
      <xdr:col>98</xdr:col>
      <xdr:colOff>38100</xdr:colOff>
      <xdr:row>84</xdr:row>
      <xdr:rowOff>140336</xdr:rowOff>
    </xdr:to>
    <xdr:sp macro="" textlink="">
      <xdr:nvSpPr>
        <xdr:cNvPr id="665" name="フローチャート: 判断 664"/>
        <xdr:cNvSpPr/>
      </xdr:nvSpPr>
      <xdr:spPr>
        <a:xfrm>
          <a:off x="18605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6" name="テキスト ボックス 6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7" name="テキスト ボックス 6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8" name="テキスト ボックス 6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9" name="テキスト ボックス 6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0" name="テキスト ボックス 6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80645</xdr:rowOff>
    </xdr:from>
    <xdr:to>
      <xdr:col>116</xdr:col>
      <xdr:colOff>114300</xdr:colOff>
      <xdr:row>83</xdr:row>
      <xdr:rowOff>10795</xdr:rowOff>
    </xdr:to>
    <xdr:sp macro="" textlink="">
      <xdr:nvSpPr>
        <xdr:cNvPr id="671" name="楕円 670"/>
        <xdr:cNvSpPr/>
      </xdr:nvSpPr>
      <xdr:spPr>
        <a:xfrm>
          <a:off x="221107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103522</xdr:rowOff>
    </xdr:from>
    <xdr:ext cx="469744" cy="259045"/>
    <xdr:sp macro="" textlink="">
      <xdr:nvSpPr>
        <xdr:cNvPr id="672" name="【消防施設】&#10;一人当たり面積該当値テキスト"/>
        <xdr:cNvSpPr txBox="1"/>
      </xdr:nvSpPr>
      <xdr:spPr>
        <a:xfrm>
          <a:off x="22199600" y="1399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97789</xdr:rowOff>
    </xdr:from>
    <xdr:to>
      <xdr:col>112</xdr:col>
      <xdr:colOff>38100</xdr:colOff>
      <xdr:row>83</xdr:row>
      <xdr:rowOff>27939</xdr:rowOff>
    </xdr:to>
    <xdr:sp macro="" textlink="">
      <xdr:nvSpPr>
        <xdr:cNvPr id="673" name="楕円 672"/>
        <xdr:cNvSpPr/>
      </xdr:nvSpPr>
      <xdr:spPr>
        <a:xfrm>
          <a:off x="21272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131445</xdr:rowOff>
    </xdr:from>
    <xdr:to>
      <xdr:col>116</xdr:col>
      <xdr:colOff>63500</xdr:colOff>
      <xdr:row>82</xdr:row>
      <xdr:rowOff>148589</xdr:rowOff>
    </xdr:to>
    <xdr:cxnSp macro="">
      <xdr:nvCxnSpPr>
        <xdr:cNvPr id="674" name="直線コネクタ 673"/>
        <xdr:cNvCxnSpPr/>
      </xdr:nvCxnSpPr>
      <xdr:spPr>
        <a:xfrm flipV="1">
          <a:off x="21323300" y="14190345"/>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133986</xdr:rowOff>
    </xdr:from>
    <xdr:to>
      <xdr:col>102</xdr:col>
      <xdr:colOff>165100</xdr:colOff>
      <xdr:row>83</xdr:row>
      <xdr:rowOff>64136</xdr:rowOff>
    </xdr:to>
    <xdr:sp macro="" textlink="">
      <xdr:nvSpPr>
        <xdr:cNvPr id="675" name="楕円 674"/>
        <xdr:cNvSpPr/>
      </xdr:nvSpPr>
      <xdr:spPr>
        <a:xfrm>
          <a:off x="19494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89552</xdr:rowOff>
    </xdr:from>
    <xdr:ext cx="469744" cy="259045"/>
    <xdr:sp macro="" textlink="">
      <xdr:nvSpPr>
        <xdr:cNvPr id="676" name="n_1aveValue【消防施設】&#10;一人当たり面積"/>
        <xdr:cNvSpPr txBox="1"/>
      </xdr:nvSpPr>
      <xdr:spPr>
        <a:xfrm>
          <a:off x="21075727" y="1449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677" name="n_2aveValue【消防施設】&#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93363</xdr:rowOff>
    </xdr:from>
    <xdr:ext cx="469744" cy="259045"/>
    <xdr:sp macro="" textlink="">
      <xdr:nvSpPr>
        <xdr:cNvPr id="678" name="n_3aveValue【消防施設】&#10;一人当たり面積"/>
        <xdr:cNvSpPr txBox="1"/>
      </xdr:nvSpPr>
      <xdr:spPr>
        <a:xfrm>
          <a:off x="19310427" y="144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156863</xdr:rowOff>
    </xdr:from>
    <xdr:ext cx="469744" cy="259045"/>
    <xdr:sp macro="" textlink="">
      <xdr:nvSpPr>
        <xdr:cNvPr id="679" name="n_4aveValue【消防施設】&#10;一人当たり面積"/>
        <xdr:cNvSpPr txBox="1"/>
      </xdr:nvSpPr>
      <xdr:spPr>
        <a:xfrm>
          <a:off x="18421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44466</xdr:rowOff>
    </xdr:from>
    <xdr:ext cx="469744" cy="259045"/>
    <xdr:sp macro="" textlink="">
      <xdr:nvSpPr>
        <xdr:cNvPr id="680" name="n_1mainValue【消防施設】&#10;一人当たり面積"/>
        <xdr:cNvSpPr txBox="1"/>
      </xdr:nvSpPr>
      <xdr:spPr>
        <a:xfrm>
          <a:off x="21075727"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80663</xdr:rowOff>
    </xdr:from>
    <xdr:ext cx="469744" cy="259045"/>
    <xdr:sp macro="" textlink="">
      <xdr:nvSpPr>
        <xdr:cNvPr id="681" name="n_3mainValue【消防施設】&#10;一人当たり面積"/>
        <xdr:cNvSpPr txBox="1"/>
      </xdr:nvSpPr>
      <xdr:spPr>
        <a:xfrm>
          <a:off x="19310427" y="1396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2" name="正方形/長方形 6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3" name="正方形/長方形 6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4" name="正方形/長方形 6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5" name="正方形/長方形 6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6" name="正方形/長方形 6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7" name="正方形/長方形 6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8" name="正方形/長方形 6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9" name="正方形/長方形 6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0" name="テキスト ボックス 6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1" name="直線コネクタ 6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92" name="テキスト ボックス 69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93" name="直線コネクタ 69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94" name="テキスト ボックス 69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5" name="直線コネクタ 69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6" name="テキスト ボックス 69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7" name="直線コネクタ 69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8" name="テキスト ボックス 69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9" name="直線コネクタ 69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0" name="テキスト ボックス 69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1" name="直線コネクタ 70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2" name="テキスト ボックス 70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3" name="直線コネクタ 70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04" name="テキスト ボックス 70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5" name="直線コネクタ 70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707" name="直線コネクタ 706"/>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0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09" name="直線コネクタ 70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710"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711" name="直線コネクタ 710"/>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15620</xdr:rowOff>
    </xdr:from>
    <xdr:ext cx="405111" cy="259045"/>
    <xdr:sp macro="" textlink="">
      <xdr:nvSpPr>
        <xdr:cNvPr id="712" name="【庁舎】&#10;有形固定資産減価償却率平均値テキスト"/>
        <xdr:cNvSpPr txBox="1"/>
      </xdr:nvSpPr>
      <xdr:spPr>
        <a:xfrm>
          <a:off x="16357600" y="1784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713" name="フローチャート: 判断 712"/>
        <xdr:cNvSpPr/>
      </xdr:nvSpPr>
      <xdr:spPr>
        <a:xfrm>
          <a:off x="162687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142966</xdr:rowOff>
    </xdr:from>
    <xdr:to>
      <xdr:col>81</xdr:col>
      <xdr:colOff>101600</xdr:colOff>
      <xdr:row>105</xdr:row>
      <xdr:rowOff>73116</xdr:rowOff>
    </xdr:to>
    <xdr:sp macro="" textlink="">
      <xdr:nvSpPr>
        <xdr:cNvPr id="714" name="フローチャート: 判断 713"/>
        <xdr:cNvSpPr/>
      </xdr:nvSpPr>
      <xdr:spPr>
        <a:xfrm>
          <a:off x="15430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715" name="フローチャート: 判断 714"/>
        <xdr:cNvSpPr/>
      </xdr:nvSpPr>
      <xdr:spPr>
        <a:xfrm>
          <a:off x="14541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716" name="フローチャート: 判断 715"/>
        <xdr:cNvSpPr/>
      </xdr:nvSpPr>
      <xdr:spPr>
        <a:xfrm>
          <a:off x="13652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152763</xdr:rowOff>
    </xdr:from>
    <xdr:to>
      <xdr:col>67</xdr:col>
      <xdr:colOff>101600</xdr:colOff>
      <xdr:row>105</xdr:row>
      <xdr:rowOff>82913</xdr:rowOff>
    </xdr:to>
    <xdr:sp macro="" textlink="">
      <xdr:nvSpPr>
        <xdr:cNvPr id="717" name="フローチャート: 判断 716"/>
        <xdr:cNvSpPr/>
      </xdr:nvSpPr>
      <xdr:spPr>
        <a:xfrm>
          <a:off x="12763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8" name="テキスト ボックス 7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9" name="テキスト ボックス 7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0" name="テキスト ボックス 7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1" name="テキスト ボックス 7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2" name="テキスト ボックス 7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164193</xdr:rowOff>
    </xdr:from>
    <xdr:to>
      <xdr:col>85</xdr:col>
      <xdr:colOff>177800</xdr:colOff>
      <xdr:row>106</xdr:row>
      <xdr:rowOff>94343</xdr:rowOff>
    </xdr:to>
    <xdr:sp macro="" textlink="">
      <xdr:nvSpPr>
        <xdr:cNvPr id="723" name="楕円 722"/>
        <xdr:cNvSpPr/>
      </xdr:nvSpPr>
      <xdr:spPr>
        <a:xfrm>
          <a:off x="162687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142620</xdr:rowOff>
    </xdr:from>
    <xdr:ext cx="405111" cy="259045"/>
    <xdr:sp macro="" textlink="">
      <xdr:nvSpPr>
        <xdr:cNvPr id="724" name="【庁舎】&#10;有形固定資産減価償却率該当値テキスト"/>
        <xdr:cNvSpPr txBox="1"/>
      </xdr:nvSpPr>
      <xdr:spPr>
        <a:xfrm>
          <a:off x="16357600"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156029</xdr:rowOff>
    </xdr:from>
    <xdr:to>
      <xdr:col>81</xdr:col>
      <xdr:colOff>101600</xdr:colOff>
      <xdr:row>106</xdr:row>
      <xdr:rowOff>86179</xdr:rowOff>
    </xdr:to>
    <xdr:sp macro="" textlink="">
      <xdr:nvSpPr>
        <xdr:cNvPr id="725" name="楕円 724"/>
        <xdr:cNvSpPr/>
      </xdr:nvSpPr>
      <xdr:spPr>
        <a:xfrm>
          <a:off x="15430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35379</xdr:rowOff>
    </xdr:from>
    <xdr:to>
      <xdr:col>85</xdr:col>
      <xdr:colOff>127000</xdr:colOff>
      <xdr:row>106</xdr:row>
      <xdr:rowOff>43543</xdr:rowOff>
    </xdr:to>
    <xdr:cxnSp macro="">
      <xdr:nvCxnSpPr>
        <xdr:cNvPr id="726" name="直線コネクタ 725"/>
        <xdr:cNvCxnSpPr/>
      </xdr:nvCxnSpPr>
      <xdr:spPr>
        <a:xfrm>
          <a:off x="15481300" y="1820907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105411</xdr:rowOff>
    </xdr:from>
    <xdr:to>
      <xdr:col>72</xdr:col>
      <xdr:colOff>38100</xdr:colOff>
      <xdr:row>106</xdr:row>
      <xdr:rowOff>35561</xdr:rowOff>
    </xdr:to>
    <xdr:sp macro="" textlink="">
      <xdr:nvSpPr>
        <xdr:cNvPr id="727" name="楕円 726"/>
        <xdr:cNvSpPr/>
      </xdr:nvSpPr>
      <xdr:spPr>
        <a:xfrm>
          <a:off x="13652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160927</xdr:rowOff>
    </xdr:from>
    <xdr:to>
      <xdr:col>67</xdr:col>
      <xdr:colOff>101600</xdr:colOff>
      <xdr:row>106</xdr:row>
      <xdr:rowOff>91077</xdr:rowOff>
    </xdr:to>
    <xdr:sp macro="" textlink="">
      <xdr:nvSpPr>
        <xdr:cNvPr id="728" name="楕円 727"/>
        <xdr:cNvSpPr/>
      </xdr:nvSpPr>
      <xdr:spPr>
        <a:xfrm>
          <a:off x="12763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156211</xdr:rowOff>
    </xdr:from>
    <xdr:to>
      <xdr:col>71</xdr:col>
      <xdr:colOff>177800</xdr:colOff>
      <xdr:row>106</xdr:row>
      <xdr:rowOff>40277</xdr:rowOff>
    </xdr:to>
    <xdr:cxnSp macro="">
      <xdr:nvCxnSpPr>
        <xdr:cNvPr id="729" name="直線コネクタ 728"/>
        <xdr:cNvCxnSpPr/>
      </xdr:nvCxnSpPr>
      <xdr:spPr>
        <a:xfrm flipV="1">
          <a:off x="12814300" y="18158461"/>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89643</xdr:rowOff>
    </xdr:from>
    <xdr:ext cx="405111" cy="259045"/>
    <xdr:sp macro="" textlink="">
      <xdr:nvSpPr>
        <xdr:cNvPr id="730" name="n_1aveValue【庁舎】&#10;有形固定資産減価償却率"/>
        <xdr:cNvSpPr txBox="1"/>
      </xdr:nvSpPr>
      <xdr:spPr>
        <a:xfrm>
          <a:off x="152660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74947</xdr:rowOff>
    </xdr:from>
    <xdr:ext cx="405111" cy="259045"/>
    <xdr:sp macro="" textlink="">
      <xdr:nvSpPr>
        <xdr:cNvPr id="731" name="n_2aveValue【庁舎】&#10;有形固定資産減価償却率"/>
        <xdr:cNvSpPr txBox="1"/>
      </xdr:nvSpPr>
      <xdr:spPr>
        <a:xfrm>
          <a:off x="14389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107604</xdr:rowOff>
    </xdr:from>
    <xdr:ext cx="405111" cy="259045"/>
    <xdr:sp macro="" textlink="">
      <xdr:nvSpPr>
        <xdr:cNvPr id="732" name="n_3aveValue【庁舎】&#10;有形固定資産減価償却率"/>
        <xdr:cNvSpPr txBox="1"/>
      </xdr:nvSpPr>
      <xdr:spPr>
        <a:xfrm>
          <a:off x="13500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99440</xdr:rowOff>
    </xdr:from>
    <xdr:ext cx="405111" cy="259045"/>
    <xdr:sp macro="" textlink="">
      <xdr:nvSpPr>
        <xdr:cNvPr id="733" name="n_4aveValue【庁舎】&#10;有形固定資産減価償却率"/>
        <xdr:cNvSpPr txBox="1"/>
      </xdr:nvSpPr>
      <xdr:spPr>
        <a:xfrm>
          <a:off x="12611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77306</xdr:rowOff>
    </xdr:from>
    <xdr:ext cx="405111" cy="259045"/>
    <xdr:sp macro="" textlink="">
      <xdr:nvSpPr>
        <xdr:cNvPr id="734" name="n_1mainValue【庁舎】&#10;有形固定資産減価償却率"/>
        <xdr:cNvSpPr txBox="1"/>
      </xdr:nvSpPr>
      <xdr:spPr>
        <a:xfrm>
          <a:off x="152660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26688</xdr:rowOff>
    </xdr:from>
    <xdr:ext cx="405111" cy="259045"/>
    <xdr:sp macro="" textlink="">
      <xdr:nvSpPr>
        <xdr:cNvPr id="735" name="n_3mainValue【庁舎】&#10;有形固定資産減価償却率"/>
        <xdr:cNvSpPr txBox="1"/>
      </xdr:nvSpPr>
      <xdr:spPr>
        <a:xfrm>
          <a:off x="13500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82204</xdr:rowOff>
    </xdr:from>
    <xdr:ext cx="405111" cy="259045"/>
    <xdr:sp macro="" textlink="">
      <xdr:nvSpPr>
        <xdr:cNvPr id="736" name="n_4mainValue【庁舎】&#10;有形固定資産減価償却率"/>
        <xdr:cNvSpPr txBox="1"/>
      </xdr:nvSpPr>
      <xdr:spPr>
        <a:xfrm>
          <a:off x="12611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7" name="正方形/長方形 73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8" name="正方形/長方形 73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9" name="正方形/長方形 73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0" name="正方形/長方形 73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1" name="正方形/長方形 74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2" name="正方形/長方形 74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3" name="正方形/長方形 74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4" name="正方形/長方形 74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5" name="テキスト ボックス 74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6" name="直線コネクタ 74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7" name="直線コネクタ 74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8" name="テキスト ボックス 74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9" name="直線コネクタ 74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50" name="テキスト ボックス 74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51" name="直線コネクタ 75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52" name="テキスト ボックス 75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53" name="直線コネクタ 75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54" name="テキスト ボックス 75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55" name="直線コネクタ 75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6" name="テキスト ボックス 75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7" name="直線コネクタ 75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758" name="テキスト ボックス 757"/>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9" name="直線コネクタ 7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60" name="テキスト ボックス 759"/>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109</xdr:row>
      <xdr:rowOff>27214</xdr:rowOff>
    </xdr:to>
    <xdr:cxnSp macro="">
      <xdr:nvCxnSpPr>
        <xdr:cNvPr id="762" name="直線コネクタ 761"/>
        <xdr:cNvCxnSpPr/>
      </xdr:nvCxnSpPr>
      <xdr:spPr>
        <a:xfrm flipV="1">
          <a:off x="22160864" y="17198339"/>
          <a:ext cx="0" cy="1516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763" name="【庁舎】&#10;一人当たり面積最小値テキスト"/>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764" name="直線コネクタ 763"/>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765" name="【庁舎】&#10;一人当たり面積最大値テキスト"/>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766" name="直線コネクタ 765"/>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63626</xdr:rowOff>
    </xdr:from>
    <xdr:ext cx="469744" cy="259045"/>
    <xdr:sp macro="" textlink="">
      <xdr:nvSpPr>
        <xdr:cNvPr id="767" name="【庁舎】&#10;一人当たり面積平均値テキスト"/>
        <xdr:cNvSpPr txBox="1"/>
      </xdr:nvSpPr>
      <xdr:spPr>
        <a:xfrm>
          <a:off x="22199600" y="18408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40749</xdr:rowOff>
    </xdr:from>
    <xdr:to>
      <xdr:col>116</xdr:col>
      <xdr:colOff>114300</xdr:colOff>
      <xdr:row>108</xdr:row>
      <xdr:rowOff>142349</xdr:rowOff>
    </xdr:to>
    <xdr:sp macro="" textlink="">
      <xdr:nvSpPr>
        <xdr:cNvPr id="768" name="フローチャート: 判断 767"/>
        <xdr:cNvSpPr/>
      </xdr:nvSpPr>
      <xdr:spPr>
        <a:xfrm>
          <a:off x="22110700" y="1855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39605</xdr:rowOff>
    </xdr:from>
    <xdr:to>
      <xdr:col>112</xdr:col>
      <xdr:colOff>38100</xdr:colOff>
      <xdr:row>108</xdr:row>
      <xdr:rowOff>141205</xdr:rowOff>
    </xdr:to>
    <xdr:sp macro="" textlink="">
      <xdr:nvSpPr>
        <xdr:cNvPr id="769" name="フローチャート: 判断 768"/>
        <xdr:cNvSpPr/>
      </xdr:nvSpPr>
      <xdr:spPr>
        <a:xfrm>
          <a:off x="21272500" y="1855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43035</xdr:rowOff>
    </xdr:from>
    <xdr:to>
      <xdr:col>107</xdr:col>
      <xdr:colOff>101600</xdr:colOff>
      <xdr:row>108</xdr:row>
      <xdr:rowOff>144635</xdr:rowOff>
    </xdr:to>
    <xdr:sp macro="" textlink="">
      <xdr:nvSpPr>
        <xdr:cNvPr id="770" name="フローチャート: 判断 769"/>
        <xdr:cNvSpPr/>
      </xdr:nvSpPr>
      <xdr:spPr>
        <a:xfrm>
          <a:off x="20383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58220</xdr:rowOff>
    </xdr:from>
    <xdr:to>
      <xdr:col>102</xdr:col>
      <xdr:colOff>165100</xdr:colOff>
      <xdr:row>108</xdr:row>
      <xdr:rowOff>159820</xdr:rowOff>
    </xdr:to>
    <xdr:sp macro="" textlink="">
      <xdr:nvSpPr>
        <xdr:cNvPr id="771" name="フローチャート: 判断 770"/>
        <xdr:cNvSpPr/>
      </xdr:nvSpPr>
      <xdr:spPr>
        <a:xfrm>
          <a:off x="19494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50873</xdr:rowOff>
    </xdr:from>
    <xdr:to>
      <xdr:col>98</xdr:col>
      <xdr:colOff>38100</xdr:colOff>
      <xdr:row>108</xdr:row>
      <xdr:rowOff>152473</xdr:rowOff>
    </xdr:to>
    <xdr:sp macro="" textlink="">
      <xdr:nvSpPr>
        <xdr:cNvPr id="772" name="フローチャート: 判断 771"/>
        <xdr:cNvSpPr/>
      </xdr:nvSpPr>
      <xdr:spPr>
        <a:xfrm>
          <a:off x="18605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3" name="テキスト ボックス 77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4" name="テキスト ボックス 77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5" name="テキスト ボックス 77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6" name="テキスト ボックス 77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7" name="テキスト ボックス 77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60669</xdr:rowOff>
    </xdr:from>
    <xdr:to>
      <xdr:col>116</xdr:col>
      <xdr:colOff>114300</xdr:colOff>
      <xdr:row>108</xdr:row>
      <xdr:rowOff>162269</xdr:rowOff>
    </xdr:to>
    <xdr:sp macro="" textlink="">
      <xdr:nvSpPr>
        <xdr:cNvPr id="778" name="楕円 777"/>
        <xdr:cNvSpPr/>
      </xdr:nvSpPr>
      <xdr:spPr>
        <a:xfrm>
          <a:off x="22110700" y="1857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19175</xdr:rowOff>
    </xdr:from>
    <xdr:ext cx="469744" cy="259045"/>
    <xdr:sp macro="" textlink="">
      <xdr:nvSpPr>
        <xdr:cNvPr id="779" name="【庁舎】&#10;一人当たり面積該当値テキスト"/>
        <xdr:cNvSpPr txBox="1"/>
      </xdr:nvSpPr>
      <xdr:spPr>
        <a:xfrm>
          <a:off x="22199600" y="1853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63119</xdr:rowOff>
    </xdr:from>
    <xdr:to>
      <xdr:col>112</xdr:col>
      <xdr:colOff>38100</xdr:colOff>
      <xdr:row>108</xdr:row>
      <xdr:rowOff>164719</xdr:rowOff>
    </xdr:to>
    <xdr:sp macro="" textlink="">
      <xdr:nvSpPr>
        <xdr:cNvPr id="780" name="楕円 779"/>
        <xdr:cNvSpPr/>
      </xdr:nvSpPr>
      <xdr:spPr>
        <a:xfrm>
          <a:off x="21272500" y="1857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111469</xdr:rowOff>
    </xdr:from>
    <xdr:to>
      <xdr:col>116</xdr:col>
      <xdr:colOff>63500</xdr:colOff>
      <xdr:row>108</xdr:row>
      <xdr:rowOff>113919</xdr:rowOff>
    </xdr:to>
    <xdr:cxnSp macro="">
      <xdr:nvCxnSpPr>
        <xdr:cNvPr id="781" name="直線コネクタ 780"/>
        <xdr:cNvCxnSpPr/>
      </xdr:nvCxnSpPr>
      <xdr:spPr>
        <a:xfrm flipV="1">
          <a:off x="21323300" y="18628069"/>
          <a:ext cx="8382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69977</xdr:rowOff>
    </xdr:from>
    <xdr:to>
      <xdr:col>102</xdr:col>
      <xdr:colOff>165100</xdr:colOff>
      <xdr:row>109</xdr:row>
      <xdr:rowOff>127</xdr:rowOff>
    </xdr:to>
    <xdr:sp macro="" textlink="">
      <xdr:nvSpPr>
        <xdr:cNvPr id="782" name="楕円 781"/>
        <xdr:cNvSpPr/>
      </xdr:nvSpPr>
      <xdr:spPr>
        <a:xfrm>
          <a:off x="19494500" y="1858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65241</xdr:rowOff>
    </xdr:from>
    <xdr:to>
      <xdr:col>98</xdr:col>
      <xdr:colOff>38100</xdr:colOff>
      <xdr:row>108</xdr:row>
      <xdr:rowOff>166841</xdr:rowOff>
    </xdr:to>
    <xdr:sp macro="" textlink="">
      <xdr:nvSpPr>
        <xdr:cNvPr id="783" name="楕円 782"/>
        <xdr:cNvSpPr/>
      </xdr:nvSpPr>
      <xdr:spPr>
        <a:xfrm>
          <a:off x="18605500" y="1858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116041</xdr:rowOff>
    </xdr:from>
    <xdr:to>
      <xdr:col>102</xdr:col>
      <xdr:colOff>114300</xdr:colOff>
      <xdr:row>108</xdr:row>
      <xdr:rowOff>120777</xdr:rowOff>
    </xdr:to>
    <xdr:cxnSp macro="">
      <xdr:nvCxnSpPr>
        <xdr:cNvPr id="784" name="直線コネクタ 783"/>
        <xdr:cNvCxnSpPr/>
      </xdr:nvCxnSpPr>
      <xdr:spPr>
        <a:xfrm>
          <a:off x="18656300" y="18632641"/>
          <a:ext cx="889000" cy="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157732</xdr:rowOff>
    </xdr:from>
    <xdr:ext cx="469744" cy="259045"/>
    <xdr:sp macro="" textlink="">
      <xdr:nvSpPr>
        <xdr:cNvPr id="785" name="n_1aveValue【庁舎】&#10;一人当たり面積"/>
        <xdr:cNvSpPr txBox="1"/>
      </xdr:nvSpPr>
      <xdr:spPr>
        <a:xfrm>
          <a:off x="21075727" y="1833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161162</xdr:rowOff>
    </xdr:from>
    <xdr:ext cx="469744" cy="259045"/>
    <xdr:sp macro="" textlink="">
      <xdr:nvSpPr>
        <xdr:cNvPr id="786" name="n_2aveValue【庁舎】&#10;一人当たり面積"/>
        <xdr:cNvSpPr txBox="1"/>
      </xdr:nvSpPr>
      <xdr:spPr>
        <a:xfrm>
          <a:off x="201994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4897</xdr:rowOff>
    </xdr:from>
    <xdr:ext cx="469744" cy="259045"/>
    <xdr:sp macro="" textlink="">
      <xdr:nvSpPr>
        <xdr:cNvPr id="787" name="n_3aveValue【庁舎】&#10;一人当たり面積"/>
        <xdr:cNvSpPr txBox="1"/>
      </xdr:nvSpPr>
      <xdr:spPr>
        <a:xfrm>
          <a:off x="19310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169000</xdr:rowOff>
    </xdr:from>
    <xdr:ext cx="469744" cy="259045"/>
    <xdr:sp macro="" textlink="">
      <xdr:nvSpPr>
        <xdr:cNvPr id="788" name="n_4aveValue【庁舎】&#10;一人当たり面積"/>
        <xdr:cNvSpPr txBox="1"/>
      </xdr:nvSpPr>
      <xdr:spPr>
        <a:xfrm>
          <a:off x="18421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155846</xdr:rowOff>
    </xdr:from>
    <xdr:ext cx="469744" cy="259045"/>
    <xdr:sp macro="" textlink="">
      <xdr:nvSpPr>
        <xdr:cNvPr id="789" name="n_1mainValue【庁舎】&#10;一人当たり面積"/>
        <xdr:cNvSpPr txBox="1"/>
      </xdr:nvSpPr>
      <xdr:spPr>
        <a:xfrm>
          <a:off x="21075727" y="1867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162704</xdr:rowOff>
    </xdr:from>
    <xdr:ext cx="469744" cy="259045"/>
    <xdr:sp macro="" textlink="">
      <xdr:nvSpPr>
        <xdr:cNvPr id="790" name="n_3mainValue【庁舎】&#10;一人当たり面積"/>
        <xdr:cNvSpPr txBox="1"/>
      </xdr:nvSpPr>
      <xdr:spPr>
        <a:xfrm>
          <a:off x="19310427" y="1867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157968</xdr:rowOff>
    </xdr:from>
    <xdr:ext cx="469744" cy="259045"/>
    <xdr:sp macro="" textlink="">
      <xdr:nvSpPr>
        <xdr:cNvPr id="791" name="n_4mainValue【庁舎】&#10;一人当たり面積"/>
        <xdr:cNvSpPr txBox="1"/>
      </xdr:nvSpPr>
      <xdr:spPr>
        <a:xfrm>
          <a:off x="18421427" y="18674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2" name="正方形/長方形 79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3" name="正方形/長方形 79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4" name="テキスト ボックス 79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有形固定資産減価償却率を類似団体内平均値と比較すると、町民会館、保健センター、消防施設及び庁舎は高く、図書館、体育館・プール及び福祉施設は低い状況にある。平成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年台風第</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号災以降、災害復旧事業を優先していることもあるが、今後、個別施設計画により、老朽化対策を講じていくこととしている。なお、図書館が特にも低い状況にあるのは、平成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年度に新設したためである。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9,158
9,103
992.36
14,019,857
13,145,109
819,777
5,835,717
15,259,491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人口の減少や全国平均を上回る高齢化率（令和元年</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月末</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44.5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％）に加え、町内に中心となる産業がないこと等により、財政基盤が弱く、類似団体平均比較で</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0.12%</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下回っている。経常経費の削減、まちづくり計画に沿った施策の重点化に努め、活力あるまちづくりを展開しつつ、行政の効率化に努めることにより、財政の健全化に努める。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84667</xdr:rowOff>
    </xdr:to>
    <xdr:cxnSp macro="">
      <xdr:nvCxnSpPr>
        <xdr:cNvPr id="63" name="直線コネクタ 62"/>
        <xdr:cNvCxnSpPr/>
      </xdr:nvCxnSpPr>
      <xdr:spPr>
        <a:xfrm flipV="1">
          <a:off x="4953000" y="626110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31045</xdr:rowOff>
    </xdr:to>
    <xdr:cxnSp macro="">
      <xdr:nvCxnSpPr>
        <xdr:cNvPr id="68" name="直線コネクタ 67"/>
        <xdr:cNvCxnSpPr/>
      </xdr:nvCxnSpPr>
      <xdr:spPr>
        <a:xfrm>
          <a:off x="4114800" y="757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44450</xdr:rowOff>
    </xdr:to>
    <xdr:cxnSp macro="">
      <xdr:nvCxnSpPr>
        <xdr:cNvPr id="71" name="直線コネクタ 70"/>
        <xdr:cNvCxnSpPr/>
      </xdr:nvCxnSpPr>
      <xdr:spPr>
        <a:xfrm flipV="1">
          <a:off x="3225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17639</xdr:rowOff>
    </xdr:from>
    <xdr:to>
      <xdr:col>11</xdr:col>
      <xdr:colOff>82550</xdr:colOff>
      <xdr:row>43</xdr:row>
      <xdr:rowOff>119239</xdr:rowOff>
    </xdr:to>
    <xdr:sp macro="" textlink="">
      <xdr:nvSpPr>
        <xdr:cNvPr id="78" name="フローチャート: 判断 77"/>
        <xdr:cNvSpPr/>
      </xdr:nvSpPr>
      <xdr:spPr>
        <a:xfrm>
          <a:off x="2286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129416</xdr:rowOff>
    </xdr:from>
    <xdr:ext cx="762000" cy="259045"/>
    <xdr:sp macro="" textlink="">
      <xdr:nvSpPr>
        <xdr:cNvPr id="79" name="テキスト ボックス 78"/>
        <xdr:cNvSpPr txBox="1"/>
      </xdr:nvSpPr>
      <xdr:spPr>
        <a:xfrm>
          <a:off x="1955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31045</xdr:rowOff>
    </xdr:from>
    <xdr:to>
      <xdr:col>7</xdr:col>
      <xdr:colOff>31750</xdr:colOff>
      <xdr:row>43</xdr:row>
      <xdr:rowOff>132645</xdr:rowOff>
    </xdr:to>
    <xdr:sp macro="" textlink="">
      <xdr:nvSpPr>
        <xdr:cNvPr id="80" name="フローチャート: 判断 79"/>
        <xdr:cNvSpPr/>
      </xdr:nvSpPr>
      <xdr:spPr>
        <a:xfrm>
          <a:off x="1397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142822</xdr:rowOff>
    </xdr:from>
    <xdr:ext cx="762000" cy="259045"/>
    <xdr:sp macro="" textlink="">
      <xdr:nvSpPr>
        <xdr:cNvPr id="81" name="テキスト ボックス 80"/>
        <xdr:cNvSpPr txBox="1"/>
      </xdr:nvSpPr>
      <xdr:spPr>
        <a:xfrm>
          <a:off x="1066800" y="717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7" name="楕円 86"/>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47572</xdr:rowOff>
    </xdr:from>
    <xdr:ext cx="762000" cy="259045"/>
    <xdr:sp macro="" textlink="">
      <xdr:nvSpPr>
        <xdr:cNvPr id="88" name="財政力該当値テキスト"/>
        <xdr:cNvSpPr txBox="1"/>
      </xdr:nvSpPr>
      <xdr:spPr>
        <a:xfrm>
          <a:off x="5041900" y="741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89" name="楕円 88"/>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0" name="テキスト ボックス 89"/>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ポイント増加しており、類似団体平均比較でも</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回っている。主な要因は、過疎対策事業債や災害対策債等の据置期間が終了し、償還開始となった事業の増加により経常経費充当一般財源が大幅増となったことによる。普通交付税や地方消費税交付金は、前年度に比べ増額傾向にあったが、分子の増加率が分母の増加率を超えているため経常収支比率が上昇した。新規事業の抑制等による起債残高の縮減等に努め、財政の弾力性確保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66</xdr:row>
      <xdr:rowOff>159766</xdr:rowOff>
    </xdr:to>
    <xdr:cxnSp macro="">
      <xdr:nvCxnSpPr>
        <xdr:cNvPr id="124" name="直線コネクタ 123"/>
        <xdr:cNvCxnSpPr/>
      </xdr:nvCxnSpPr>
      <xdr:spPr>
        <a:xfrm flipV="1">
          <a:off x="4953000" y="10109708"/>
          <a:ext cx="0" cy="13657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5" name="財政構造の弾力性最小値テキスト"/>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6" name="直線コネクタ 125"/>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157734</xdr:rowOff>
    </xdr:from>
    <xdr:to>
      <xdr:col>23</xdr:col>
      <xdr:colOff>133350</xdr:colOff>
      <xdr:row>64</xdr:row>
      <xdr:rowOff>87630</xdr:rowOff>
    </xdr:to>
    <xdr:cxnSp macro="">
      <xdr:nvCxnSpPr>
        <xdr:cNvPr id="129" name="直線コネクタ 128"/>
        <xdr:cNvCxnSpPr/>
      </xdr:nvCxnSpPr>
      <xdr:spPr>
        <a:xfrm>
          <a:off x="4114800" y="10959084"/>
          <a:ext cx="8382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108983</xdr:rowOff>
    </xdr:from>
    <xdr:ext cx="762000" cy="259045"/>
    <xdr:sp macro="" textlink="">
      <xdr:nvSpPr>
        <xdr:cNvPr id="130" name="財政構造の弾力性平均値テキスト"/>
        <xdr:cNvSpPr txBox="1"/>
      </xdr:nvSpPr>
      <xdr:spPr>
        <a:xfrm>
          <a:off x="5041900" y="1073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92456</xdr:rowOff>
    </xdr:from>
    <xdr:to>
      <xdr:col>23</xdr:col>
      <xdr:colOff>184150</xdr:colOff>
      <xdr:row>64</xdr:row>
      <xdr:rowOff>22606</xdr:rowOff>
    </xdr:to>
    <xdr:sp macro="" textlink="">
      <xdr:nvSpPr>
        <xdr:cNvPr id="131" name="フローチャート: 判断 130"/>
        <xdr:cNvSpPr/>
      </xdr:nvSpPr>
      <xdr:spPr>
        <a:xfrm>
          <a:off x="49022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5842</xdr:rowOff>
    </xdr:from>
    <xdr:to>
      <xdr:col>19</xdr:col>
      <xdr:colOff>133350</xdr:colOff>
      <xdr:row>63</xdr:row>
      <xdr:rowOff>157734</xdr:rowOff>
    </xdr:to>
    <xdr:cxnSp macro="">
      <xdr:nvCxnSpPr>
        <xdr:cNvPr id="132" name="直線コネクタ 131"/>
        <xdr:cNvCxnSpPr/>
      </xdr:nvCxnSpPr>
      <xdr:spPr>
        <a:xfrm>
          <a:off x="3225800" y="10635742"/>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3" name="フローチャート: 判断 132"/>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4" name="テキスト ボックス 133"/>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155702</xdr:rowOff>
    </xdr:from>
    <xdr:to>
      <xdr:col>15</xdr:col>
      <xdr:colOff>82550</xdr:colOff>
      <xdr:row>62</xdr:row>
      <xdr:rowOff>5842</xdr:rowOff>
    </xdr:to>
    <xdr:cxnSp macro="">
      <xdr:nvCxnSpPr>
        <xdr:cNvPr id="135" name="直線コネクタ 134"/>
        <xdr:cNvCxnSpPr/>
      </xdr:nvCxnSpPr>
      <xdr:spPr>
        <a:xfrm>
          <a:off x="2336800" y="10442702"/>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6" name="フローチャート: 判断 135"/>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37" name="テキスト ボックス 136"/>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155702</xdr:rowOff>
    </xdr:from>
    <xdr:to>
      <xdr:col>11</xdr:col>
      <xdr:colOff>31750</xdr:colOff>
      <xdr:row>61</xdr:row>
      <xdr:rowOff>66294</xdr:rowOff>
    </xdr:to>
    <xdr:cxnSp macro="">
      <xdr:nvCxnSpPr>
        <xdr:cNvPr id="138" name="直線コネクタ 137"/>
        <xdr:cNvCxnSpPr/>
      </xdr:nvCxnSpPr>
      <xdr:spPr>
        <a:xfrm flipV="1">
          <a:off x="1447800" y="1044270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39" name="フローチャート: 判断 138"/>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0" name="テキスト ボックス 139"/>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155448</xdr:rowOff>
    </xdr:from>
    <xdr:to>
      <xdr:col>7</xdr:col>
      <xdr:colOff>31750</xdr:colOff>
      <xdr:row>62</xdr:row>
      <xdr:rowOff>85598</xdr:rowOff>
    </xdr:to>
    <xdr:sp macro="" textlink="">
      <xdr:nvSpPr>
        <xdr:cNvPr id="141" name="フローチャート: 判断 140"/>
        <xdr:cNvSpPr/>
      </xdr:nvSpPr>
      <xdr:spPr>
        <a:xfrm>
          <a:off x="1397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70375</xdr:rowOff>
    </xdr:from>
    <xdr:ext cx="762000" cy="259045"/>
    <xdr:sp macro="" textlink="">
      <xdr:nvSpPr>
        <xdr:cNvPr id="142" name="テキスト ボックス 141"/>
        <xdr:cNvSpPr txBox="1"/>
      </xdr:nvSpPr>
      <xdr:spPr>
        <a:xfrm>
          <a:off x="1066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48" name="楕円 147"/>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49" name="財政構造の弾力性該当値テキスト"/>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106934</xdr:rowOff>
    </xdr:from>
    <xdr:to>
      <xdr:col>19</xdr:col>
      <xdr:colOff>184150</xdr:colOff>
      <xdr:row>64</xdr:row>
      <xdr:rowOff>37084</xdr:rowOff>
    </xdr:to>
    <xdr:sp macro="" textlink="">
      <xdr:nvSpPr>
        <xdr:cNvPr id="150" name="楕円 149"/>
        <xdr:cNvSpPr/>
      </xdr:nvSpPr>
      <xdr:spPr>
        <a:xfrm>
          <a:off x="4064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51" name="テキスト ボックス 150"/>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126492</xdr:rowOff>
    </xdr:from>
    <xdr:to>
      <xdr:col>15</xdr:col>
      <xdr:colOff>133350</xdr:colOff>
      <xdr:row>62</xdr:row>
      <xdr:rowOff>56642</xdr:rowOff>
    </xdr:to>
    <xdr:sp macro="" textlink="">
      <xdr:nvSpPr>
        <xdr:cNvPr id="152" name="楕円 151"/>
        <xdr:cNvSpPr/>
      </xdr:nvSpPr>
      <xdr:spPr>
        <a:xfrm>
          <a:off x="3175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66819</xdr:rowOff>
    </xdr:from>
    <xdr:ext cx="762000" cy="259045"/>
    <xdr:sp macro="" textlink="">
      <xdr:nvSpPr>
        <xdr:cNvPr id="153" name="テキスト ボックス 152"/>
        <xdr:cNvSpPr txBox="1"/>
      </xdr:nvSpPr>
      <xdr:spPr>
        <a:xfrm>
          <a:off x="2844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104902</xdr:rowOff>
    </xdr:from>
    <xdr:to>
      <xdr:col>11</xdr:col>
      <xdr:colOff>82550</xdr:colOff>
      <xdr:row>61</xdr:row>
      <xdr:rowOff>35052</xdr:rowOff>
    </xdr:to>
    <xdr:sp macro="" textlink="">
      <xdr:nvSpPr>
        <xdr:cNvPr id="154" name="楕円 153"/>
        <xdr:cNvSpPr/>
      </xdr:nvSpPr>
      <xdr:spPr>
        <a:xfrm>
          <a:off x="2286000" y="1039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45229</xdr:rowOff>
    </xdr:from>
    <xdr:ext cx="762000" cy="259045"/>
    <xdr:sp macro="" textlink="">
      <xdr:nvSpPr>
        <xdr:cNvPr id="155" name="テキスト ボックス 154"/>
        <xdr:cNvSpPr txBox="1"/>
      </xdr:nvSpPr>
      <xdr:spPr>
        <a:xfrm>
          <a:off x="1955800" y="1016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15494</xdr:rowOff>
    </xdr:from>
    <xdr:to>
      <xdr:col>7</xdr:col>
      <xdr:colOff>31750</xdr:colOff>
      <xdr:row>61</xdr:row>
      <xdr:rowOff>117094</xdr:rowOff>
    </xdr:to>
    <xdr:sp macro="" textlink="">
      <xdr:nvSpPr>
        <xdr:cNvPr id="156" name="楕円 155"/>
        <xdr:cNvSpPr/>
      </xdr:nvSpPr>
      <xdr:spPr>
        <a:xfrm>
          <a:off x="1397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127271</xdr:rowOff>
    </xdr:from>
    <xdr:ext cx="762000" cy="259045"/>
    <xdr:sp macro="" textlink="">
      <xdr:nvSpPr>
        <xdr:cNvPr id="157" name="テキスト ボックス 156"/>
        <xdr:cNvSpPr txBox="1"/>
      </xdr:nvSpPr>
      <xdr:spPr>
        <a:xfrm>
          <a:off x="1066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[313,960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広大な面積を要する当町の場合、行政効率が悪く、一人あたりの人件費及び物件費は類似団体平均を上回る数値となっている。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なお、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の数値が一時的に増加しているのは、台風災害に係る廃棄物処理業務（粉砕・選別等）委託を実施した影響で物件費総額が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倍以上増となったことによる。</a:t>
          </a: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163086</xdr:rowOff>
    </xdr:from>
    <xdr:to>
      <xdr:col>23</xdr:col>
      <xdr:colOff>133350</xdr:colOff>
      <xdr:row>89</xdr:row>
      <xdr:rowOff>16940</xdr:rowOff>
    </xdr:to>
    <xdr:cxnSp macro="">
      <xdr:nvCxnSpPr>
        <xdr:cNvPr id="189" name="直線コネクタ 188"/>
        <xdr:cNvCxnSpPr/>
      </xdr:nvCxnSpPr>
      <xdr:spPr>
        <a:xfrm flipV="1">
          <a:off x="4953000" y="13879086"/>
          <a:ext cx="0" cy="1396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160467</xdr:rowOff>
    </xdr:from>
    <xdr:ext cx="762000" cy="259045"/>
    <xdr:sp macro="" textlink="">
      <xdr:nvSpPr>
        <xdr:cNvPr id="190" name="人件費・物件費等の状況最小値テキスト"/>
        <xdr:cNvSpPr txBox="1"/>
      </xdr:nvSpPr>
      <xdr:spPr>
        <a:xfrm>
          <a:off x="5041900" y="1524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16940</xdr:rowOff>
    </xdr:from>
    <xdr:to>
      <xdr:col>24</xdr:col>
      <xdr:colOff>12700</xdr:colOff>
      <xdr:row>89</xdr:row>
      <xdr:rowOff>16940</xdr:rowOff>
    </xdr:to>
    <xdr:cxnSp macro="">
      <xdr:nvCxnSpPr>
        <xdr:cNvPr id="191" name="直線コネクタ 190"/>
        <xdr:cNvCxnSpPr/>
      </xdr:nvCxnSpPr>
      <xdr:spPr>
        <a:xfrm>
          <a:off x="4864100" y="1527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78013</xdr:rowOff>
    </xdr:from>
    <xdr:ext cx="762000" cy="259045"/>
    <xdr:sp macro="" textlink="">
      <xdr:nvSpPr>
        <xdr:cNvPr id="192" name="人件費・物件費等の状況最大値テキスト"/>
        <xdr:cNvSpPr txBox="1"/>
      </xdr:nvSpPr>
      <xdr:spPr>
        <a:xfrm>
          <a:off x="5041900" y="1362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163086</xdr:rowOff>
    </xdr:from>
    <xdr:to>
      <xdr:col>24</xdr:col>
      <xdr:colOff>12700</xdr:colOff>
      <xdr:row>80</xdr:row>
      <xdr:rowOff>163086</xdr:rowOff>
    </xdr:to>
    <xdr:cxnSp macro="">
      <xdr:nvCxnSpPr>
        <xdr:cNvPr id="193" name="直線コネクタ 192"/>
        <xdr:cNvCxnSpPr/>
      </xdr:nvCxnSpPr>
      <xdr:spPr>
        <a:xfrm>
          <a:off x="4864100" y="1387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78966</xdr:rowOff>
    </xdr:from>
    <xdr:to>
      <xdr:col>23</xdr:col>
      <xdr:colOff>133350</xdr:colOff>
      <xdr:row>84</xdr:row>
      <xdr:rowOff>91447</xdr:rowOff>
    </xdr:to>
    <xdr:cxnSp macro="">
      <xdr:nvCxnSpPr>
        <xdr:cNvPr id="194" name="直線コネクタ 193"/>
        <xdr:cNvCxnSpPr/>
      </xdr:nvCxnSpPr>
      <xdr:spPr>
        <a:xfrm flipV="1">
          <a:off x="4114800" y="14480766"/>
          <a:ext cx="838200" cy="1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154441</xdr:rowOff>
    </xdr:from>
    <xdr:ext cx="762000" cy="259045"/>
    <xdr:sp macro="" textlink="">
      <xdr:nvSpPr>
        <xdr:cNvPr id="195" name="人件費・物件費等の状況平均値テキスト"/>
        <xdr:cNvSpPr txBox="1"/>
      </xdr:nvSpPr>
      <xdr:spPr>
        <a:xfrm>
          <a:off x="5041900" y="1421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137914</xdr:rowOff>
    </xdr:from>
    <xdr:to>
      <xdr:col>23</xdr:col>
      <xdr:colOff>184150</xdr:colOff>
      <xdr:row>84</xdr:row>
      <xdr:rowOff>68064</xdr:rowOff>
    </xdr:to>
    <xdr:sp macro="" textlink="">
      <xdr:nvSpPr>
        <xdr:cNvPr id="196" name="フローチャート: 判断 195"/>
        <xdr:cNvSpPr/>
      </xdr:nvSpPr>
      <xdr:spPr>
        <a:xfrm>
          <a:off x="4902200" y="1436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91447</xdr:rowOff>
    </xdr:from>
    <xdr:to>
      <xdr:col>19</xdr:col>
      <xdr:colOff>133350</xdr:colOff>
      <xdr:row>89</xdr:row>
      <xdr:rowOff>54377</xdr:rowOff>
    </xdr:to>
    <xdr:cxnSp macro="">
      <xdr:nvCxnSpPr>
        <xdr:cNvPr id="197" name="直線コネクタ 196"/>
        <xdr:cNvCxnSpPr/>
      </xdr:nvCxnSpPr>
      <xdr:spPr>
        <a:xfrm flipV="1">
          <a:off x="3225800" y="14493247"/>
          <a:ext cx="889000" cy="82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104074</xdr:rowOff>
    </xdr:from>
    <xdr:to>
      <xdr:col>19</xdr:col>
      <xdr:colOff>184150</xdr:colOff>
      <xdr:row>84</xdr:row>
      <xdr:rowOff>34224</xdr:rowOff>
    </xdr:to>
    <xdr:sp macro="" textlink="">
      <xdr:nvSpPr>
        <xdr:cNvPr id="198" name="フローチャート: 判断 197"/>
        <xdr:cNvSpPr/>
      </xdr:nvSpPr>
      <xdr:spPr>
        <a:xfrm>
          <a:off x="4064000" y="14334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44401</xdr:rowOff>
    </xdr:from>
    <xdr:ext cx="736600" cy="259045"/>
    <xdr:sp macro="" textlink="">
      <xdr:nvSpPr>
        <xdr:cNvPr id="199" name="テキスト ボックス 198"/>
        <xdr:cNvSpPr txBox="1"/>
      </xdr:nvSpPr>
      <xdr:spPr>
        <a:xfrm>
          <a:off x="3733800" y="14103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78983</xdr:rowOff>
    </xdr:from>
    <xdr:to>
      <xdr:col>15</xdr:col>
      <xdr:colOff>82550</xdr:colOff>
      <xdr:row>89</xdr:row>
      <xdr:rowOff>54377</xdr:rowOff>
    </xdr:to>
    <xdr:cxnSp macro="">
      <xdr:nvCxnSpPr>
        <xdr:cNvPr id="200" name="直線コネクタ 199"/>
        <xdr:cNvCxnSpPr/>
      </xdr:nvCxnSpPr>
      <xdr:spPr>
        <a:xfrm>
          <a:off x="2336800" y="14480783"/>
          <a:ext cx="889000" cy="8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83254</xdr:rowOff>
    </xdr:from>
    <xdr:to>
      <xdr:col>15</xdr:col>
      <xdr:colOff>133350</xdr:colOff>
      <xdr:row>84</xdr:row>
      <xdr:rowOff>13404</xdr:rowOff>
    </xdr:to>
    <xdr:sp macro="" textlink="">
      <xdr:nvSpPr>
        <xdr:cNvPr id="201" name="フローチャート: 判断 200"/>
        <xdr:cNvSpPr/>
      </xdr:nvSpPr>
      <xdr:spPr>
        <a:xfrm>
          <a:off x="31750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23581</xdr:rowOff>
    </xdr:from>
    <xdr:ext cx="762000" cy="259045"/>
    <xdr:sp macro="" textlink="">
      <xdr:nvSpPr>
        <xdr:cNvPr id="202" name="テキスト ボックス 201"/>
        <xdr:cNvSpPr txBox="1"/>
      </xdr:nvSpPr>
      <xdr:spPr>
        <a:xfrm>
          <a:off x="2844800" y="1408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122588</xdr:rowOff>
    </xdr:from>
    <xdr:to>
      <xdr:col>11</xdr:col>
      <xdr:colOff>31750</xdr:colOff>
      <xdr:row>84</xdr:row>
      <xdr:rowOff>78983</xdr:rowOff>
    </xdr:to>
    <xdr:cxnSp macro="">
      <xdr:nvCxnSpPr>
        <xdr:cNvPr id="203" name="直線コネクタ 202"/>
        <xdr:cNvCxnSpPr/>
      </xdr:nvCxnSpPr>
      <xdr:spPr>
        <a:xfrm>
          <a:off x="1447800" y="14352938"/>
          <a:ext cx="889000" cy="12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46307</xdr:rowOff>
    </xdr:from>
    <xdr:to>
      <xdr:col>11</xdr:col>
      <xdr:colOff>82550</xdr:colOff>
      <xdr:row>83</xdr:row>
      <xdr:rowOff>147907</xdr:rowOff>
    </xdr:to>
    <xdr:sp macro="" textlink="">
      <xdr:nvSpPr>
        <xdr:cNvPr id="204" name="フローチャート: 判断 203"/>
        <xdr:cNvSpPr/>
      </xdr:nvSpPr>
      <xdr:spPr>
        <a:xfrm>
          <a:off x="2286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158084</xdr:rowOff>
    </xdr:from>
    <xdr:ext cx="762000" cy="259045"/>
    <xdr:sp macro="" textlink="">
      <xdr:nvSpPr>
        <xdr:cNvPr id="205" name="テキスト ボックス 204"/>
        <xdr:cNvSpPr txBox="1"/>
      </xdr:nvSpPr>
      <xdr:spPr>
        <a:xfrm>
          <a:off x="1955800" y="1404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14500</xdr:rowOff>
    </xdr:from>
    <xdr:to>
      <xdr:col>7</xdr:col>
      <xdr:colOff>31750</xdr:colOff>
      <xdr:row>83</xdr:row>
      <xdr:rowOff>116100</xdr:rowOff>
    </xdr:to>
    <xdr:sp macro="" textlink="">
      <xdr:nvSpPr>
        <xdr:cNvPr id="206" name="フローチャート: 判断 205"/>
        <xdr:cNvSpPr/>
      </xdr:nvSpPr>
      <xdr:spPr>
        <a:xfrm>
          <a:off x="1397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126277</xdr:rowOff>
    </xdr:from>
    <xdr:ext cx="762000" cy="259045"/>
    <xdr:sp macro="" textlink="">
      <xdr:nvSpPr>
        <xdr:cNvPr id="207" name="テキスト ボックス 206"/>
        <xdr:cNvSpPr txBox="1"/>
      </xdr:nvSpPr>
      <xdr:spPr>
        <a:xfrm>
          <a:off x="1066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28166</xdr:rowOff>
    </xdr:from>
    <xdr:to>
      <xdr:col>23</xdr:col>
      <xdr:colOff>184150</xdr:colOff>
      <xdr:row>84</xdr:row>
      <xdr:rowOff>129766</xdr:rowOff>
    </xdr:to>
    <xdr:sp macro="" textlink="">
      <xdr:nvSpPr>
        <xdr:cNvPr id="213" name="楕円 212"/>
        <xdr:cNvSpPr/>
      </xdr:nvSpPr>
      <xdr:spPr>
        <a:xfrm>
          <a:off x="4902200" y="1442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243</xdr:rowOff>
    </xdr:from>
    <xdr:ext cx="762000" cy="259045"/>
    <xdr:sp macro="" textlink="">
      <xdr:nvSpPr>
        <xdr:cNvPr id="214" name="人件費・物件費等の状況該当値テキスト"/>
        <xdr:cNvSpPr txBox="1"/>
      </xdr:nvSpPr>
      <xdr:spPr>
        <a:xfrm>
          <a:off x="5041900" y="14402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40647</xdr:rowOff>
    </xdr:from>
    <xdr:to>
      <xdr:col>19</xdr:col>
      <xdr:colOff>184150</xdr:colOff>
      <xdr:row>84</xdr:row>
      <xdr:rowOff>142247</xdr:rowOff>
    </xdr:to>
    <xdr:sp macro="" textlink="">
      <xdr:nvSpPr>
        <xdr:cNvPr id="215" name="楕円 214"/>
        <xdr:cNvSpPr/>
      </xdr:nvSpPr>
      <xdr:spPr>
        <a:xfrm>
          <a:off x="4064000" y="1444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127024</xdr:rowOff>
    </xdr:from>
    <xdr:ext cx="736600" cy="259045"/>
    <xdr:sp macro="" textlink="">
      <xdr:nvSpPr>
        <xdr:cNvPr id="216" name="テキスト ボックス 215"/>
        <xdr:cNvSpPr txBox="1"/>
      </xdr:nvSpPr>
      <xdr:spPr>
        <a:xfrm>
          <a:off x="3733800" y="14528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89</xdr:row>
      <xdr:rowOff>3577</xdr:rowOff>
    </xdr:from>
    <xdr:to>
      <xdr:col>15</xdr:col>
      <xdr:colOff>133350</xdr:colOff>
      <xdr:row>89</xdr:row>
      <xdr:rowOff>105177</xdr:rowOff>
    </xdr:to>
    <xdr:sp macro="" textlink="">
      <xdr:nvSpPr>
        <xdr:cNvPr id="217" name="楕円 216"/>
        <xdr:cNvSpPr/>
      </xdr:nvSpPr>
      <xdr:spPr>
        <a:xfrm>
          <a:off x="3175000" y="1526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89954</xdr:rowOff>
    </xdr:from>
    <xdr:ext cx="762000" cy="259045"/>
    <xdr:sp macro="" textlink="">
      <xdr:nvSpPr>
        <xdr:cNvPr id="218" name="テキスト ボックス 217"/>
        <xdr:cNvSpPr txBox="1"/>
      </xdr:nvSpPr>
      <xdr:spPr>
        <a:xfrm>
          <a:off x="2844800" y="15349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28183</xdr:rowOff>
    </xdr:from>
    <xdr:to>
      <xdr:col>11</xdr:col>
      <xdr:colOff>82550</xdr:colOff>
      <xdr:row>84</xdr:row>
      <xdr:rowOff>129783</xdr:rowOff>
    </xdr:to>
    <xdr:sp macro="" textlink="">
      <xdr:nvSpPr>
        <xdr:cNvPr id="219" name="楕円 218"/>
        <xdr:cNvSpPr/>
      </xdr:nvSpPr>
      <xdr:spPr>
        <a:xfrm>
          <a:off x="2286000" y="1442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114560</xdr:rowOff>
    </xdr:from>
    <xdr:ext cx="762000" cy="259045"/>
    <xdr:sp macro="" textlink="">
      <xdr:nvSpPr>
        <xdr:cNvPr id="220" name="テキスト ボックス 219"/>
        <xdr:cNvSpPr txBox="1"/>
      </xdr:nvSpPr>
      <xdr:spPr>
        <a:xfrm>
          <a:off x="1955800" y="1451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71788</xdr:rowOff>
    </xdr:from>
    <xdr:to>
      <xdr:col>7</xdr:col>
      <xdr:colOff>31750</xdr:colOff>
      <xdr:row>84</xdr:row>
      <xdr:rowOff>1938</xdr:rowOff>
    </xdr:to>
    <xdr:sp macro="" textlink="">
      <xdr:nvSpPr>
        <xdr:cNvPr id="221" name="楕円 220"/>
        <xdr:cNvSpPr/>
      </xdr:nvSpPr>
      <xdr:spPr>
        <a:xfrm>
          <a:off x="1397000" y="1430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158165</xdr:rowOff>
    </xdr:from>
    <xdr:ext cx="762000" cy="259045"/>
    <xdr:sp macro="" textlink="">
      <xdr:nvSpPr>
        <xdr:cNvPr id="222" name="テキスト ボックス 221"/>
        <xdr:cNvSpPr txBox="1"/>
      </xdr:nvSpPr>
      <xdr:spPr>
        <a:xfrm>
          <a:off x="1066800" y="143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類似団体平均比較で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ポイント上回ったが、全国平均比較では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ポイント下回っている。同水準を維持しつつ、地域における民間給与水準の適正な反映等により給与の適正化に努める。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82127</xdr:rowOff>
    </xdr:from>
    <xdr:to>
      <xdr:col>81</xdr:col>
      <xdr:colOff>44450</xdr:colOff>
      <xdr:row>89</xdr:row>
      <xdr:rowOff>61807</xdr:rowOff>
    </xdr:to>
    <xdr:cxnSp macro="">
      <xdr:nvCxnSpPr>
        <xdr:cNvPr id="251" name="直線コネクタ 250"/>
        <xdr:cNvCxnSpPr/>
      </xdr:nvCxnSpPr>
      <xdr:spPr>
        <a:xfrm flipV="1">
          <a:off x="17018000" y="1396957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2" name="給与水準   （国との比較）最小値テキスト"/>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3" name="直線コネクタ 252"/>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168504</xdr:rowOff>
    </xdr:from>
    <xdr:ext cx="762000" cy="259045"/>
    <xdr:sp macro="" textlink="">
      <xdr:nvSpPr>
        <xdr:cNvPr id="254" name="給与水準   （国との比較）最大値テキスト"/>
        <xdr:cNvSpPr txBox="1"/>
      </xdr:nvSpPr>
      <xdr:spPr>
        <a:xfrm>
          <a:off x="17106900" y="1371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82127</xdr:rowOff>
    </xdr:from>
    <xdr:to>
      <xdr:col>81</xdr:col>
      <xdr:colOff>133350</xdr:colOff>
      <xdr:row>81</xdr:row>
      <xdr:rowOff>82127</xdr:rowOff>
    </xdr:to>
    <xdr:cxnSp macro="">
      <xdr:nvCxnSpPr>
        <xdr:cNvPr id="255" name="直線コネクタ 254"/>
        <xdr:cNvCxnSpPr/>
      </xdr:nvCxnSpPr>
      <xdr:spPr>
        <a:xfrm>
          <a:off x="16929100" y="139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128270</xdr:rowOff>
    </xdr:from>
    <xdr:to>
      <xdr:col>81</xdr:col>
      <xdr:colOff>44450</xdr:colOff>
      <xdr:row>86</xdr:row>
      <xdr:rowOff>13123</xdr:rowOff>
    </xdr:to>
    <xdr:cxnSp macro="">
      <xdr:nvCxnSpPr>
        <xdr:cNvPr id="256" name="直線コネクタ 255"/>
        <xdr:cNvCxnSpPr/>
      </xdr:nvCxnSpPr>
      <xdr:spPr>
        <a:xfrm flipV="1">
          <a:off x="16179800" y="1470152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168487</xdr:rowOff>
    </xdr:from>
    <xdr:to>
      <xdr:col>77</xdr:col>
      <xdr:colOff>44450</xdr:colOff>
      <xdr:row>86</xdr:row>
      <xdr:rowOff>13123</xdr:rowOff>
    </xdr:to>
    <xdr:cxnSp macro="">
      <xdr:nvCxnSpPr>
        <xdr:cNvPr id="259" name="直線コネクタ 258"/>
        <xdr:cNvCxnSpPr/>
      </xdr:nvCxnSpPr>
      <xdr:spPr>
        <a:xfrm>
          <a:off x="15290800" y="1474173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60" name="フローチャート: 判断 259"/>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61" name="テキスト ボックス 260"/>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168487</xdr:rowOff>
    </xdr:from>
    <xdr:to>
      <xdr:col>72</xdr:col>
      <xdr:colOff>203200</xdr:colOff>
      <xdr:row>85</xdr:row>
      <xdr:rowOff>168487</xdr:rowOff>
    </xdr:to>
    <xdr:cxnSp macro="">
      <xdr:nvCxnSpPr>
        <xdr:cNvPr id="262" name="直線コネクタ 261"/>
        <xdr:cNvCxnSpPr/>
      </xdr:nvCxnSpPr>
      <xdr:spPr>
        <a:xfrm>
          <a:off x="14401800" y="14741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85</xdr:row>
      <xdr:rowOff>168487</xdr:rowOff>
    </xdr:to>
    <xdr:cxnSp macro="">
      <xdr:nvCxnSpPr>
        <xdr:cNvPr id="265" name="直線コネクタ 264"/>
        <xdr:cNvCxnSpPr/>
      </xdr:nvCxnSpPr>
      <xdr:spPr>
        <a:xfrm>
          <a:off x="13512800" y="147256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8" name="フローチャート: 判断 267"/>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9" name="テキスト ボックス 268"/>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75" name="楕円 274"/>
        <xdr:cNvSpPr/>
      </xdr:nvSpPr>
      <xdr:spPr>
        <a:xfrm>
          <a:off x="169672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49547</xdr:rowOff>
    </xdr:from>
    <xdr:ext cx="762000" cy="259045"/>
    <xdr:sp macro="" textlink="">
      <xdr:nvSpPr>
        <xdr:cNvPr id="276" name="給与水準   （国との比較）該当値テキスト"/>
        <xdr:cNvSpPr txBox="1"/>
      </xdr:nvSpPr>
      <xdr:spPr>
        <a:xfrm>
          <a:off x="17106900" y="1462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133773</xdr:rowOff>
    </xdr:from>
    <xdr:to>
      <xdr:col>77</xdr:col>
      <xdr:colOff>95250</xdr:colOff>
      <xdr:row>86</xdr:row>
      <xdr:rowOff>63923</xdr:rowOff>
    </xdr:to>
    <xdr:sp macro="" textlink="">
      <xdr:nvSpPr>
        <xdr:cNvPr id="277" name="楕円 276"/>
        <xdr:cNvSpPr/>
      </xdr:nvSpPr>
      <xdr:spPr>
        <a:xfrm>
          <a:off x="16129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48700</xdr:rowOff>
    </xdr:from>
    <xdr:ext cx="736600" cy="259045"/>
    <xdr:sp macro="" textlink="">
      <xdr:nvSpPr>
        <xdr:cNvPr id="278" name="テキスト ボックス 277"/>
        <xdr:cNvSpPr txBox="1"/>
      </xdr:nvSpPr>
      <xdr:spPr>
        <a:xfrm>
          <a:off x="15798800" y="1479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117687</xdr:rowOff>
    </xdr:from>
    <xdr:to>
      <xdr:col>73</xdr:col>
      <xdr:colOff>44450</xdr:colOff>
      <xdr:row>86</xdr:row>
      <xdr:rowOff>47837</xdr:rowOff>
    </xdr:to>
    <xdr:sp macro="" textlink="">
      <xdr:nvSpPr>
        <xdr:cNvPr id="279" name="楕円 278"/>
        <xdr:cNvSpPr/>
      </xdr:nvSpPr>
      <xdr:spPr>
        <a:xfrm>
          <a:off x="15240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32614</xdr:rowOff>
    </xdr:from>
    <xdr:ext cx="762000" cy="259045"/>
    <xdr:sp macro="" textlink="">
      <xdr:nvSpPr>
        <xdr:cNvPr id="280" name="テキスト ボックス 279"/>
        <xdr:cNvSpPr txBox="1"/>
      </xdr:nvSpPr>
      <xdr:spPr>
        <a:xfrm>
          <a:off x="14909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117687</xdr:rowOff>
    </xdr:from>
    <xdr:to>
      <xdr:col>68</xdr:col>
      <xdr:colOff>203200</xdr:colOff>
      <xdr:row>86</xdr:row>
      <xdr:rowOff>47837</xdr:rowOff>
    </xdr:to>
    <xdr:sp macro="" textlink="">
      <xdr:nvSpPr>
        <xdr:cNvPr id="281" name="楕円 280"/>
        <xdr:cNvSpPr/>
      </xdr:nvSpPr>
      <xdr:spPr>
        <a:xfrm>
          <a:off x="14351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32614</xdr:rowOff>
    </xdr:from>
    <xdr:ext cx="762000" cy="259045"/>
    <xdr:sp macro="" textlink="">
      <xdr:nvSpPr>
        <xdr:cNvPr id="282" name="テキスト ボックス 281"/>
        <xdr:cNvSpPr txBox="1"/>
      </xdr:nvSpPr>
      <xdr:spPr>
        <a:xfrm>
          <a:off x="14020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3" name="楕円 282"/>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4" name="テキスト ボックス 283"/>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0.59</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2.05</a:t>
          </a:r>
          <a:r>
            <a:rPr kumimoji="1" lang="ja-JP" altLang="en-US" sz="1300">
              <a:latin typeface="ＭＳ Ｐゴシック" panose="020B0600070205080204" pitchFamily="50" charset="-128"/>
              <a:ea typeface="ＭＳ Ｐゴシック" panose="020B0600070205080204" pitchFamily="50" charset="-128"/>
            </a:rPr>
            <a:t>ポイント上回った。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台風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号災害に係る災害復旧を行うためのマンパワー不足を補うよう、災害復旧に従事する職員の採用を進めたことが影響している。</a:t>
          </a:r>
        </a:p>
        <a:p>
          <a:r>
            <a:rPr kumimoji="1" lang="ja-JP" altLang="en-US" sz="1300">
              <a:latin typeface="ＭＳ Ｐゴシック" panose="020B0600070205080204" pitchFamily="50" charset="-128"/>
              <a:ea typeface="ＭＳ Ｐゴシック" panose="020B0600070205080204" pitchFamily="50" charset="-128"/>
            </a:rPr>
            <a:t>　広大な面積を有する当町において、職員数減による行政効率化は難しい側面があるものの、引き続き、適正な定員管理について検討をする必要がある。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2" name="テキスト ボックス 301"/>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6" name="テキスト ボックス 305"/>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132429</xdr:rowOff>
    </xdr:from>
    <xdr:to>
      <xdr:col>81</xdr:col>
      <xdr:colOff>44450</xdr:colOff>
      <xdr:row>66</xdr:row>
      <xdr:rowOff>35496</xdr:rowOff>
    </xdr:to>
    <xdr:cxnSp macro="">
      <xdr:nvCxnSpPr>
        <xdr:cNvPr id="310" name="直線コネクタ 309"/>
        <xdr:cNvCxnSpPr/>
      </xdr:nvCxnSpPr>
      <xdr:spPr>
        <a:xfrm flipV="1">
          <a:off x="17018000" y="10076529"/>
          <a:ext cx="0" cy="1274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7573</xdr:rowOff>
    </xdr:from>
    <xdr:ext cx="762000" cy="259045"/>
    <xdr:sp macro="" textlink="">
      <xdr:nvSpPr>
        <xdr:cNvPr id="311" name="定員管理の状況最小値テキスト"/>
        <xdr:cNvSpPr txBox="1"/>
      </xdr:nvSpPr>
      <xdr:spPr>
        <a:xfrm>
          <a:off x="17106900" y="1132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35496</xdr:rowOff>
    </xdr:from>
    <xdr:to>
      <xdr:col>81</xdr:col>
      <xdr:colOff>133350</xdr:colOff>
      <xdr:row>66</xdr:row>
      <xdr:rowOff>35496</xdr:rowOff>
    </xdr:to>
    <xdr:cxnSp macro="">
      <xdr:nvCxnSpPr>
        <xdr:cNvPr id="312" name="直線コネクタ 311"/>
        <xdr:cNvCxnSpPr/>
      </xdr:nvCxnSpPr>
      <xdr:spPr>
        <a:xfrm>
          <a:off x="16929100" y="113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47356</xdr:rowOff>
    </xdr:from>
    <xdr:ext cx="762000" cy="259045"/>
    <xdr:sp macro="" textlink="">
      <xdr:nvSpPr>
        <xdr:cNvPr id="313" name="定員管理の状況最大値テキスト"/>
        <xdr:cNvSpPr txBox="1"/>
      </xdr:nvSpPr>
      <xdr:spPr>
        <a:xfrm>
          <a:off x="17106900" y="982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132429</xdr:rowOff>
    </xdr:from>
    <xdr:to>
      <xdr:col>81</xdr:col>
      <xdr:colOff>133350</xdr:colOff>
      <xdr:row>58</xdr:row>
      <xdr:rowOff>132429</xdr:rowOff>
    </xdr:to>
    <xdr:cxnSp macro="">
      <xdr:nvCxnSpPr>
        <xdr:cNvPr id="314" name="直線コネクタ 313"/>
        <xdr:cNvCxnSpPr/>
      </xdr:nvCxnSpPr>
      <xdr:spPr>
        <a:xfrm>
          <a:off x="16929100" y="100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16701</xdr:rowOff>
    </xdr:from>
    <xdr:to>
      <xdr:col>81</xdr:col>
      <xdr:colOff>44450</xdr:colOff>
      <xdr:row>62</xdr:row>
      <xdr:rowOff>52292</xdr:rowOff>
    </xdr:to>
    <xdr:cxnSp macro="">
      <xdr:nvCxnSpPr>
        <xdr:cNvPr id="315" name="直線コネクタ 314"/>
        <xdr:cNvCxnSpPr/>
      </xdr:nvCxnSpPr>
      <xdr:spPr>
        <a:xfrm>
          <a:off x="16179800" y="10646601"/>
          <a:ext cx="838200" cy="3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65803</xdr:rowOff>
    </xdr:from>
    <xdr:ext cx="762000" cy="259045"/>
    <xdr:sp macro="" textlink="">
      <xdr:nvSpPr>
        <xdr:cNvPr id="316" name="定員管理の状況平均値テキスト"/>
        <xdr:cNvSpPr txBox="1"/>
      </xdr:nvSpPr>
      <xdr:spPr>
        <a:xfrm>
          <a:off x="17106900" y="10352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49276</xdr:rowOff>
    </xdr:from>
    <xdr:to>
      <xdr:col>81</xdr:col>
      <xdr:colOff>95250</xdr:colOff>
      <xdr:row>61</xdr:row>
      <xdr:rowOff>150876</xdr:rowOff>
    </xdr:to>
    <xdr:sp macro="" textlink="">
      <xdr:nvSpPr>
        <xdr:cNvPr id="317" name="フローチャート: 判断 316"/>
        <xdr:cNvSpPr/>
      </xdr:nvSpPr>
      <xdr:spPr>
        <a:xfrm>
          <a:off x="169672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16701</xdr:rowOff>
    </xdr:from>
    <xdr:to>
      <xdr:col>77</xdr:col>
      <xdr:colOff>44450</xdr:colOff>
      <xdr:row>62</xdr:row>
      <xdr:rowOff>37814</xdr:rowOff>
    </xdr:to>
    <xdr:cxnSp macro="">
      <xdr:nvCxnSpPr>
        <xdr:cNvPr id="318" name="直線コネクタ 317"/>
        <xdr:cNvCxnSpPr/>
      </xdr:nvCxnSpPr>
      <xdr:spPr>
        <a:xfrm flipV="1">
          <a:off x="15290800" y="10646601"/>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30575</xdr:rowOff>
    </xdr:from>
    <xdr:to>
      <xdr:col>77</xdr:col>
      <xdr:colOff>95250</xdr:colOff>
      <xdr:row>61</xdr:row>
      <xdr:rowOff>132175</xdr:rowOff>
    </xdr:to>
    <xdr:sp macro="" textlink="">
      <xdr:nvSpPr>
        <xdr:cNvPr id="319" name="フローチャート: 判断 318"/>
        <xdr:cNvSpPr/>
      </xdr:nvSpPr>
      <xdr:spPr>
        <a:xfrm>
          <a:off x="16129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142352</xdr:rowOff>
    </xdr:from>
    <xdr:ext cx="736600" cy="259045"/>
    <xdr:sp macro="" textlink="">
      <xdr:nvSpPr>
        <xdr:cNvPr id="320" name="テキスト ボックス 319"/>
        <xdr:cNvSpPr txBox="1"/>
      </xdr:nvSpPr>
      <xdr:spPr>
        <a:xfrm>
          <a:off x="15798800" y="10257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165830</xdr:rowOff>
    </xdr:from>
    <xdr:to>
      <xdr:col>72</xdr:col>
      <xdr:colOff>203200</xdr:colOff>
      <xdr:row>62</xdr:row>
      <xdr:rowOff>37814</xdr:rowOff>
    </xdr:to>
    <xdr:cxnSp macro="">
      <xdr:nvCxnSpPr>
        <xdr:cNvPr id="321" name="直線コネクタ 320"/>
        <xdr:cNvCxnSpPr/>
      </xdr:nvCxnSpPr>
      <xdr:spPr>
        <a:xfrm>
          <a:off x="14401800" y="1062428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20924</xdr:rowOff>
    </xdr:from>
    <xdr:to>
      <xdr:col>73</xdr:col>
      <xdr:colOff>44450</xdr:colOff>
      <xdr:row>61</xdr:row>
      <xdr:rowOff>122524</xdr:rowOff>
    </xdr:to>
    <xdr:sp macro="" textlink="">
      <xdr:nvSpPr>
        <xdr:cNvPr id="322" name="フローチャート: 判断 321"/>
        <xdr:cNvSpPr/>
      </xdr:nvSpPr>
      <xdr:spPr>
        <a:xfrm>
          <a:off x="15240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132701</xdr:rowOff>
    </xdr:from>
    <xdr:ext cx="762000" cy="259045"/>
    <xdr:sp macro="" textlink="">
      <xdr:nvSpPr>
        <xdr:cNvPr id="323" name="テキスト ボックス 322"/>
        <xdr:cNvSpPr txBox="1"/>
      </xdr:nvSpPr>
      <xdr:spPr>
        <a:xfrm>
          <a:off x="14909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88614</xdr:rowOff>
    </xdr:from>
    <xdr:to>
      <xdr:col>68</xdr:col>
      <xdr:colOff>152400</xdr:colOff>
      <xdr:row>61</xdr:row>
      <xdr:rowOff>165830</xdr:rowOff>
    </xdr:to>
    <xdr:cxnSp macro="">
      <xdr:nvCxnSpPr>
        <xdr:cNvPr id="324" name="直線コネクタ 323"/>
        <xdr:cNvCxnSpPr/>
      </xdr:nvCxnSpPr>
      <xdr:spPr>
        <a:xfrm>
          <a:off x="13512800" y="1054706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5238</xdr:rowOff>
    </xdr:from>
    <xdr:to>
      <xdr:col>68</xdr:col>
      <xdr:colOff>203200</xdr:colOff>
      <xdr:row>61</xdr:row>
      <xdr:rowOff>106838</xdr:rowOff>
    </xdr:to>
    <xdr:sp macro="" textlink="">
      <xdr:nvSpPr>
        <xdr:cNvPr id="325" name="フローチャート: 判断 324"/>
        <xdr:cNvSpPr/>
      </xdr:nvSpPr>
      <xdr:spPr>
        <a:xfrm>
          <a:off x="14351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117015</xdr:rowOff>
    </xdr:from>
    <xdr:ext cx="762000" cy="259045"/>
    <xdr:sp macro="" textlink="">
      <xdr:nvSpPr>
        <xdr:cNvPr id="326" name="テキスト ボックス 325"/>
        <xdr:cNvSpPr txBox="1"/>
      </xdr:nvSpPr>
      <xdr:spPr>
        <a:xfrm>
          <a:off x="14020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162211</xdr:rowOff>
    </xdr:from>
    <xdr:to>
      <xdr:col>64</xdr:col>
      <xdr:colOff>152400</xdr:colOff>
      <xdr:row>61</xdr:row>
      <xdr:rowOff>92361</xdr:rowOff>
    </xdr:to>
    <xdr:sp macro="" textlink="">
      <xdr:nvSpPr>
        <xdr:cNvPr id="327" name="フローチャート: 判断 326"/>
        <xdr:cNvSpPr/>
      </xdr:nvSpPr>
      <xdr:spPr>
        <a:xfrm>
          <a:off x="13462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102538</xdr:rowOff>
    </xdr:from>
    <xdr:ext cx="762000" cy="259045"/>
    <xdr:sp macro="" textlink="">
      <xdr:nvSpPr>
        <xdr:cNvPr id="328" name="テキスト ボックス 327"/>
        <xdr:cNvSpPr txBox="1"/>
      </xdr:nvSpPr>
      <xdr:spPr>
        <a:xfrm>
          <a:off x="13131800" y="102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1492</xdr:rowOff>
    </xdr:from>
    <xdr:to>
      <xdr:col>81</xdr:col>
      <xdr:colOff>95250</xdr:colOff>
      <xdr:row>62</xdr:row>
      <xdr:rowOff>103092</xdr:rowOff>
    </xdr:to>
    <xdr:sp macro="" textlink="">
      <xdr:nvSpPr>
        <xdr:cNvPr id="334" name="楕円 333"/>
        <xdr:cNvSpPr/>
      </xdr:nvSpPr>
      <xdr:spPr>
        <a:xfrm>
          <a:off x="16967200" y="1063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145019</xdr:rowOff>
    </xdr:from>
    <xdr:ext cx="762000" cy="259045"/>
    <xdr:sp macro="" textlink="">
      <xdr:nvSpPr>
        <xdr:cNvPr id="335" name="定員管理の状況該当値テキスト"/>
        <xdr:cNvSpPr txBox="1"/>
      </xdr:nvSpPr>
      <xdr:spPr>
        <a:xfrm>
          <a:off x="17106900" y="10603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137351</xdr:rowOff>
    </xdr:from>
    <xdr:to>
      <xdr:col>77</xdr:col>
      <xdr:colOff>95250</xdr:colOff>
      <xdr:row>62</xdr:row>
      <xdr:rowOff>67501</xdr:rowOff>
    </xdr:to>
    <xdr:sp macro="" textlink="">
      <xdr:nvSpPr>
        <xdr:cNvPr id="336" name="楕円 335"/>
        <xdr:cNvSpPr/>
      </xdr:nvSpPr>
      <xdr:spPr>
        <a:xfrm>
          <a:off x="16129000" y="1059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52278</xdr:rowOff>
    </xdr:from>
    <xdr:ext cx="736600" cy="259045"/>
    <xdr:sp macro="" textlink="">
      <xdr:nvSpPr>
        <xdr:cNvPr id="337" name="テキスト ボックス 336"/>
        <xdr:cNvSpPr txBox="1"/>
      </xdr:nvSpPr>
      <xdr:spPr>
        <a:xfrm>
          <a:off x="15798800" y="106821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158464</xdr:rowOff>
    </xdr:from>
    <xdr:to>
      <xdr:col>73</xdr:col>
      <xdr:colOff>44450</xdr:colOff>
      <xdr:row>62</xdr:row>
      <xdr:rowOff>88614</xdr:rowOff>
    </xdr:to>
    <xdr:sp macro="" textlink="">
      <xdr:nvSpPr>
        <xdr:cNvPr id="338" name="楕円 337"/>
        <xdr:cNvSpPr/>
      </xdr:nvSpPr>
      <xdr:spPr>
        <a:xfrm>
          <a:off x="15240000" y="1061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73391</xdr:rowOff>
    </xdr:from>
    <xdr:ext cx="762000" cy="259045"/>
    <xdr:sp macro="" textlink="">
      <xdr:nvSpPr>
        <xdr:cNvPr id="339" name="テキスト ボックス 338"/>
        <xdr:cNvSpPr txBox="1"/>
      </xdr:nvSpPr>
      <xdr:spPr>
        <a:xfrm>
          <a:off x="14909800" y="10703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115030</xdr:rowOff>
    </xdr:from>
    <xdr:to>
      <xdr:col>68</xdr:col>
      <xdr:colOff>203200</xdr:colOff>
      <xdr:row>62</xdr:row>
      <xdr:rowOff>45180</xdr:rowOff>
    </xdr:to>
    <xdr:sp macro="" textlink="">
      <xdr:nvSpPr>
        <xdr:cNvPr id="340" name="楕円 339"/>
        <xdr:cNvSpPr/>
      </xdr:nvSpPr>
      <xdr:spPr>
        <a:xfrm>
          <a:off x="14351000" y="1057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29957</xdr:rowOff>
    </xdr:from>
    <xdr:ext cx="762000" cy="259045"/>
    <xdr:sp macro="" textlink="">
      <xdr:nvSpPr>
        <xdr:cNvPr id="341" name="テキスト ボックス 340"/>
        <xdr:cNvSpPr txBox="1"/>
      </xdr:nvSpPr>
      <xdr:spPr>
        <a:xfrm>
          <a:off x="14020800" y="106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37814</xdr:rowOff>
    </xdr:from>
    <xdr:to>
      <xdr:col>64</xdr:col>
      <xdr:colOff>152400</xdr:colOff>
      <xdr:row>61</xdr:row>
      <xdr:rowOff>139414</xdr:rowOff>
    </xdr:to>
    <xdr:sp macro="" textlink="">
      <xdr:nvSpPr>
        <xdr:cNvPr id="342" name="楕円 341"/>
        <xdr:cNvSpPr/>
      </xdr:nvSpPr>
      <xdr:spPr>
        <a:xfrm>
          <a:off x="13462000" y="1049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124191</xdr:rowOff>
    </xdr:from>
    <xdr:ext cx="762000" cy="259045"/>
    <xdr:sp macro="" textlink="">
      <xdr:nvSpPr>
        <xdr:cNvPr id="343" name="テキスト ボックス 342"/>
        <xdr:cNvSpPr txBox="1"/>
      </xdr:nvSpPr>
      <xdr:spPr>
        <a:xfrm>
          <a:off x="13131800" y="10582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実質公債費率は、平成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年度過疎対策事業債、平成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年度台風災害に係る災害復旧事業債の償還開始等により、昨年度から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ポイント上昇し、類似団体平均比較を</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今後も過去の大型事業に充当した過疎対策事業に加え、災害復旧事業の償還が発生して実質公債費比率は上昇していく傾向にあることから、一層将来展望を見据えた健全財政の運営に努める必要がある。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4318</xdr:rowOff>
    </xdr:from>
    <xdr:to>
      <xdr:col>81</xdr:col>
      <xdr:colOff>44450</xdr:colOff>
      <xdr:row>44</xdr:row>
      <xdr:rowOff>92710</xdr:rowOff>
    </xdr:to>
    <xdr:cxnSp macro="">
      <xdr:nvCxnSpPr>
        <xdr:cNvPr id="369" name="直線コネクタ 368"/>
        <xdr:cNvCxnSpPr/>
      </xdr:nvCxnSpPr>
      <xdr:spPr>
        <a:xfrm flipV="1">
          <a:off x="17018000" y="6347968"/>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64787</xdr:rowOff>
    </xdr:from>
    <xdr:ext cx="762000" cy="259045"/>
    <xdr:sp macro="" textlink="">
      <xdr:nvSpPr>
        <xdr:cNvPr id="370" name="公債費負担の状況最小値テキスト"/>
        <xdr:cNvSpPr txBox="1"/>
      </xdr:nvSpPr>
      <xdr:spPr>
        <a:xfrm>
          <a:off x="17106900" y="760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92710</xdr:rowOff>
    </xdr:from>
    <xdr:to>
      <xdr:col>81</xdr:col>
      <xdr:colOff>133350</xdr:colOff>
      <xdr:row>44</xdr:row>
      <xdr:rowOff>92710</xdr:rowOff>
    </xdr:to>
    <xdr:cxnSp macro="">
      <xdr:nvCxnSpPr>
        <xdr:cNvPr id="371" name="直線コネクタ 370"/>
        <xdr:cNvCxnSpPr/>
      </xdr:nvCxnSpPr>
      <xdr:spPr>
        <a:xfrm>
          <a:off x="16929100" y="763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90695</xdr:rowOff>
    </xdr:from>
    <xdr:ext cx="762000" cy="259045"/>
    <xdr:sp macro="" textlink="">
      <xdr:nvSpPr>
        <xdr:cNvPr id="372" name="公債費負担の状況最大値テキスト"/>
        <xdr:cNvSpPr txBox="1"/>
      </xdr:nvSpPr>
      <xdr:spPr>
        <a:xfrm>
          <a:off x="17106900" y="6091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4318</xdr:rowOff>
    </xdr:from>
    <xdr:to>
      <xdr:col>81</xdr:col>
      <xdr:colOff>133350</xdr:colOff>
      <xdr:row>37</xdr:row>
      <xdr:rowOff>4318</xdr:rowOff>
    </xdr:to>
    <xdr:cxnSp macro="">
      <xdr:nvCxnSpPr>
        <xdr:cNvPr id="373" name="直線コネクタ 372"/>
        <xdr:cNvCxnSpPr/>
      </xdr:nvCxnSpPr>
      <xdr:spPr>
        <a:xfrm>
          <a:off x="16929100" y="634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64008</xdr:rowOff>
    </xdr:from>
    <xdr:to>
      <xdr:col>81</xdr:col>
      <xdr:colOff>44450</xdr:colOff>
      <xdr:row>42</xdr:row>
      <xdr:rowOff>170180</xdr:rowOff>
    </xdr:to>
    <xdr:cxnSp macro="">
      <xdr:nvCxnSpPr>
        <xdr:cNvPr id="374" name="直線コネクタ 373"/>
        <xdr:cNvCxnSpPr/>
      </xdr:nvCxnSpPr>
      <xdr:spPr>
        <a:xfrm>
          <a:off x="16179800" y="7264908"/>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95013</xdr:rowOff>
    </xdr:from>
    <xdr:ext cx="762000" cy="259045"/>
    <xdr:sp macro="" textlink="">
      <xdr:nvSpPr>
        <xdr:cNvPr id="375" name="公債費負担の状況平均値テキスト"/>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76" name="フローチャート: 判断 375"/>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134112</xdr:rowOff>
    </xdr:from>
    <xdr:to>
      <xdr:col>77</xdr:col>
      <xdr:colOff>44450</xdr:colOff>
      <xdr:row>42</xdr:row>
      <xdr:rowOff>64008</xdr:rowOff>
    </xdr:to>
    <xdr:cxnSp macro="">
      <xdr:nvCxnSpPr>
        <xdr:cNvPr id="377" name="直線コネクタ 376"/>
        <xdr:cNvCxnSpPr/>
      </xdr:nvCxnSpPr>
      <xdr:spPr>
        <a:xfrm>
          <a:off x="15290800" y="716356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8" name="フローチャート: 判断 377"/>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9" name="テキスト ボックス 378"/>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37592</xdr:rowOff>
    </xdr:from>
    <xdr:to>
      <xdr:col>72</xdr:col>
      <xdr:colOff>203200</xdr:colOff>
      <xdr:row>41</xdr:row>
      <xdr:rowOff>134112</xdr:rowOff>
    </xdr:to>
    <xdr:cxnSp macro="">
      <xdr:nvCxnSpPr>
        <xdr:cNvPr id="380" name="直線コネクタ 379"/>
        <xdr:cNvCxnSpPr/>
      </xdr:nvCxnSpPr>
      <xdr:spPr>
        <a:xfrm>
          <a:off x="14401800" y="706704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13987</xdr:rowOff>
    </xdr:from>
    <xdr:ext cx="762000" cy="259045"/>
    <xdr:sp macro="" textlink="">
      <xdr:nvSpPr>
        <xdr:cNvPr id="382" name="テキスト ボックス 381"/>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18288</xdr:rowOff>
    </xdr:from>
    <xdr:to>
      <xdr:col>68</xdr:col>
      <xdr:colOff>152400</xdr:colOff>
      <xdr:row>41</xdr:row>
      <xdr:rowOff>37592</xdr:rowOff>
    </xdr:to>
    <xdr:cxnSp macro="">
      <xdr:nvCxnSpPr>
        <xdr:cNvPr id="383" name="直線コネクタ 382"/>
        <xdr:cNvCxnSpPr/>
      </xdr:nvCxnSpPr>
      <xdr:spPr>
        <a:xfrm>
          <a:off x="13512800" y="704773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4" name="フローチャート: 判断 383"/>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5" name="テキスト ボックス 384"/>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78486</xdr:rowOff>
    </xdr:from>
    <xdr:to>
      <xdr:col>64</xdr:col>
      <xdr:colOff>152400</xdr:colOff>
      <xdr:row>42</xdr:row>
      <xdr:rowOff>8636</xdr:rowOff>
    </xdr:to>
    <xdr:sp macro="" textlink="">
      <xdr:nvSpPr>
        <xdr:cNvPr id="386" name="フローチャート: 判断 385"/>
        <xdr:cNvSpPr/>
      </xdr:nvSpPr>
      <xdr:spPr>
        <a:xfrm>
          <a:off x="13462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164863</xdr:rowOff>
    </xdr:from>
    <xdr:ext cx="762000" cy="259045"/>
    <xdr:sp macro="" textlink="">
      <xdr:nvSpPr>
        <xdr:cNvPr id="387" name="テキスト ボックス 386"/>
        <xdr:cNvSpPr txBox="1"/>
      </xdr:nvSpPr>
      <xdr:spPr>
        <a:xfrm>
          <a:off x="13131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393" name="楕円 392"/>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394" name="公債費負担の状況該当値テキスト"/>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13208</xdr:rowOff>
    </xdr:from>
    <xdr:to>
      <xdr:col>77</xdr:col>
      <xdr:colOff>95250</xdr:colOff>
      <xdr:row>42</xdr:row>
      <xdr:rowOff>114808</xdr:rowOff>
    </xdr:to>
    <xdr:sp macro="" textlink="">
      <xdr:nvSpPr>
        <xdr:cNvPr id="395" name="楕円 394"/>
        <xdr:cNvSpPr/>
      </xdr:nvSpPr>
      <xdr:spPr>
        <a:xfrm>
          <a:off x="16129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99585</xdr:rowOff>
    </xdr:from>
    <xdr:ext cx="736600" cy="259045"/>
    <xdr:sp macro="" textlink="">
      <xdr:nvSpPr>
        <xdr:cNvPr id="396" name="テキスト ボックス 395"/>
        <xdr:cNvSpPr txBox="1"/>
      </xdr:nvSpPr>
      <xdr:spPr>
        <a:xfrm>
          <a:off x="15798800" y="7300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83312</xdr:rowOff>
    </xdr:from>
    <xdr:to>
      <xdr:col>73</xdr:col>
      <xdr:colOff>44450</xdr:colOff>
      <xdr:row>42</xdr:row>
      <xdr:rowOff>13462</xdr:rowOff>
    </xdr:to>
    <xdr:sp macro="" textlink="">
      <xdr:nvSpPr>
        <xdr:cNvPr id="397" name="楕円 396"/>
        <xdr:cNvSpPr/>
      </xdr:nvSpPr>
      <xdr:spPr>
        <a:xfrm>
          <a:off x="15240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169689</xdr:rowOff>
    </xdr:from>
    <xdr:ext cx="762000" cy="259045"/>
    <xdr:sp macro="" textlink="">
      <xdr:nvSpPr>
        <xdr:cNvPr id="398" name="テキスト ボックス 397"/>
        <xdr:cNvSpPr txBox="1"/>
      </xdr:nvSpPr>
      <xdr:spPr>
        <a:xfrm>
          <a:off x="14909800" y="719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158242</xdr:rowOff>
    </xdr:from>
    <xdr:to>
      <xdr:col>68</xdr:col>
      <xdr:colOff>203200</xdr:colOff>
      <xdr:row>41</xdr:row>
      <xdr:rowOff>88392</xdr:rowOff>
    </xdr:to>
    <xdr:sp macro="" textlink="">
      <xdr:nvSpPr>
        <xdr:cNvPr id="399" name="楕円 398"/>
        <xdr:cNvSpPr/>
      </xdr:nvSpPr>
      <xdr:spPr>
        <a:xfrm>
          <a:off x="14351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98569</xdr:rowOff>
    </xdr:from>
    <xdr:ext cx="762000" cy="259045"/>
    <xdr:sp macro="" textlink="">
      <xdr:nvSpPr>
        <xdr:cNvPr id="400" name="テキスト ボックス 399"/>
        <xdr:cNvSpPr txBox="1"/>
      </xdr:nvSpPr>
      <xdr:spPr>
        <a:xfrm>
          <a:off x="14020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138938</xdr:rowOff>
    </xdr:from>
    <xdr:to>
      <xdr:col>64</xdr:col>
      <xdr:colOff>152400</xdr:colOff>
      <xdr:row>41</xdr:row>
      <xdr:rowOff>69088</xdr:rowOff>
    </xdr:to>
    <xdr:sp macro="" textlink="">
      <xdr:nvSpPr>
        <xdr:cNvPr id="401" name="楕円 400"/>
        <xdr:cNvSpPr/>
      </xdr:nvSpPr>
      <xdr:spPr>
        <a:xfrm>
          <a:off x="13462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79265</xdr:rowOff>
    </xdr:from>
    <xdr:ext cx="762000" cy="259045"/>
    <xdr:sp macro="" textlink="">
      <xdr:nvSpPr>
        <xdr:cNvPr id="402" name="テキスト ボックス 401"/>
        <xdr:cNvSpPr txBox="1"/>
      </xdr:nvSpPr>
      <xdr:spPr>
        <a:xfrm>
          <a:off x="13131800" y="676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将来負担比率は、決算剰余金の積み立てによる影響等により、充当可能財源等が、将来負担負担額を上回ったことにより、将来負担比率は生じなかった。</a:t>
          </a:r>
        </a:p>
        <a:p>
          <a:r>
            <a:rPr kumimoji="1" lang="ja-JP" altLang="en-US" sz="1300">
              <a:latin typeface="ＭＳ Ｐゴシック" panose="020B0600070205080204" pitchFamily="50" charset="-128"/>
              <a:ea typeface="ＭＳ Ｐゴシック" panose="020B0600070205080204" pitchFamily="50" charset="-128"/>
            </a:rPr>
            <a:t>　台風災害に係る災害復旧事業債の発行により地方債償還額が高水準となっていることから、事業実施の適正化を図り、財政の健全化に努める。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160322</xdr:rowOff>
    </xdr:to>
    <xdr:cxnSp macro="">
      <xdr:nvCxnSpPr>
        <xdr:cNvPr id="433" name="直線コネクタ 432"/>
        <xdr:cNvCxnSpPr/>
      </xdr:nvCxnSpPr>
      <xdr:spPr>
        <a:xfrm flipV="1">
          <a:off x="17018000" y="2313214"/>
          <a:ext cx="0" cy="16190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132399</xdr:rowOff>
    </xdr:from>
    <xdr:ext cx="762000" cy="259045"/>
    <xdr:sp macro="" textlink="">
      <xdr:nvSpPr>
        <xdr:cNvPr id="434" name="将来負担の状況最小値テキスト"/>
        <xdr:cNvSpPr txBox="1"/>
      </xdr:nvSpPr>
      <xdr:spPr>
        <a:xfrm>
          <a:off x="17106900" y="390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160322</xdr:rowOff>
    </xdr:from>
    <xdr:to>
      <xdr:col>81</xdr:col>
      <xdr:colOff>133350</xdr:colOff>
      <xdr:row>22</xdr:row>
      <xdr:rowOff>160322</xdr:rowOff>
    </xdr:to>
    <xdr:cxnSp macro="">
      <xdr:nvCxnSpPr>
        <xdr:cNvPr id="435" name="直線コネクタ 434"/>
        <xdr:cNvCxnSpPr/>
      </xdr:nvCxnSpPr>
      <xdr:spPr>
        <a:xfrm>
          <a:off x="16929100" y="393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137221</xdr:rowOff>
    </xdr:from>
    <xdr:to>
      <xdr:col>77</xdr:col>
      <xdr:colOff>44450</xdr:colOff>
      <xdr:row>14</xdr:row>
      <xdr:rowOff>142724</xdr:rowOff>
    </xdr:to>
    <xdr:cxnSp macro="">
      <xdr:nvCxnSpPr>
        <xdr:cNvPr id="438" name="直線コネクタ 437"/>
        <xdr:cNvCxnSpPr/>
      </xdr:nvCxnSpPr>
      <xdr:spPr>
        <a:xfrm flipV="1">
          <a:off x="15290800" y="2366071"/>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86421</xdr:rowOff>
    </xdr:from>
    <xdr:to>
      <xdr:col>77</xdr:col>
      <xdr:colOff>95250</xdr:colOff>
      <xdr:row>14</xdr:row>
      <xdr:rowOff>16571</xdr:rowOff>
    </xdr:to>
    <xdr:sp macro="" textlink="">
      <xdr:nvSpPr>
        <xdr:cNvPr id="454" name="楕円 453"/>
        <xdr:cNvSpPr/>
      </xdr:nvSpPr>
      <xdr:spPr>
        <a:xfrm>
          <a:off x="16129000" y="23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1348</xdr:rowOff>
    </xdr:from>
    <xdr:ext cx="736600" cy="259045"/>
    <xdr:sp macro="" textlink="">
      <xdr:nvSpPr>
        <xdr:cNvPr id="455" name="テキスト ボックス 454"/>
        <xdr:cNvSpPr txBox="1"/>
      </xdr:nvSpPr>
      <xdr:spPr>
        <a:xfrm>
          <a:off x="15798800" y="2401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91924</xdr:rowOff>
    </xdr:from>
    <xdr:to>
      <xdr:col>73</xdr:col>
      <xdr:colOff>44450</xdr:colOff>
      <xdr:row>15</xdr:row>
      <xdr:rowOff>22074</xdr:rowOff>
    </xdr:to>
    <xdr:sp macro="" textlink="">
      <xdr:nvSpPr>
        <xdr:cNvPr id="456" name="楕円 455"/>
        <xdr:cNvSpPr/>
      </xdr:nvSpPr>
      <xdr:spPr>
        <a:xfrm>
          <a:off x="15240000" y="249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6851</xdr:rowOff>
    </xdr:from>
    <xdr:ext cx="762000" cy="259045"/>
    <xdr:sp macro="" textlink="">
      <xdr:nvSpPr>
        <xdr:cNvPr id="457" name="テキスト ボックス 456"/>
        <xdr:cNvSpPr txBox="1"/>
      </xdr:nvSpPr>
      <xdr:spPr>
        <a:xfrm>
          <a:off x="14909800" y="2578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9,158
9,103
992.36
14,019,857
13,145,109
819,777
5,835,717
15,259,491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ポイント増加したが、類似団体平均は</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ポイント下回っている。前年度比増の要因は、職員数の増によるもの。引き続き、適正な定員管理による経費の削減に努める。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40132</xdr:rowOff>
    </xdr:from>
    <xdr:to>
      <xdr:col>24</xdr:col>
      <xdr:colOff>25400</xdr:colOff>
      <xdr:row>41</xdr:row>
      <xdr:rowOff>10414</xdr:rowOff>
    </xdr:to>
    <xdr:cxnSp macro="">
      <xdr:nvCxnSpPr>
        <xdr:cNvPr id="59" name="直線コネクタ 58"/>
        <xdr:cNvCxnSpPr/>
      </xdr:nvCxnSpPr>
      <xdr:spPr>
        <a:xfrm flipV="1">
          <a:off x="4826000" y="5869432"/>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126509</xdr:rowOff>
    </xdr:from>
    <xdr:ext cx="762000" cy="259045"/>
    <xdr:sp macro="" textlink="">
      <xdr:nvSpPr>
        <xdr:cNvPr id="62" name="人件費最大値テキスト"/>
        <xdr:cNvSpPr txBox="1"/>
      </xdr:nvSpPr>
      <xdr:spPr>
        <a:xfrm>
          <a:off x="4914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40132</xdr:rowOff>
    </xdr:from>
    <xdr:to>
      <xdr:col>24</xdr:col>
      <xdr:colOff>114300</xdr:colOff>
      <xdr:row>34</xdr:row>
      <xdr:rowOff>40132</xdr:rowOff>
    </xdr:to>
    <xdr:cxnSp macro="">
      <xdr:nvCxnSpPr>
        <xdr:cNvPr id="63" name="直線コネクタ 62"/>
        <xdr:cNvCxnSpPr/>
      </xdr:nvCxnSpPr>
      <xdr:spPr>
        <a:xfrm>
          <a:off x="4737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30988</xdr:rowOff>
    </xdr:from>
    <xdr:to>
      <xdr:col>24</xdr:col>
      <xdr:colOff>25400</xdr:colOff>
      <xdr:row>36</xdr:row>
      <xdr:rowOff>53848</xdr:rowOff>
    </xdr:to>
    <xdr:cxnSp macro="">
      <xdr:nvCxnSpPr>
        <xdr:cNvPr id="64" name="直線コネクタ 63"/>
        <xdr:cNvCxnSpPr/>
      </xdr:nvCxnSpPr>
      <xdr:spPr>
        <a:xfrm>
          <a:off x="3987800" y="620318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21844</xdr:rowOff>
    </xdr:from>
    <xdr:to>
      <xdr:col>19</xdr:col>
      <xdr:colOff>187325</xdr:colOff>
      <xdr:row>36</xdr:row>
      <xdr:rowOff>30988</xdr:rowOff>
    </xdr:to>
    <xdr:cxnSp macro="">
      <xdr:nvCxnSpPr>
        <xdr:cNvPr id="67" name="直線コネクタ 66"/>
        <xdr:cNvCxnSpPr/>
      </xdr:nvCxnSpPr>
      <xdr:spPr>
        <a:xfrm>
          <a:off x="3098800" y="61940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21844</xdr:rowOff>
    </xdr:to>
    <xdr:cxnSp macro="">
      <xdr:nvCxnSpPr>
        <xdr:cNvPr id="70" name="直線コネクタ 69"/>
        <xdr:cNvCxnSpPr/>
      </xdr:nvCxnSpPr>
      <xdr:spPr>
        <a:xfrm>
          <a:off x="2209800" y="61620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36</xdr:row>
      <xdr:rowOff>40132</xdr:rowOff>
    </xdr:to>
    <xdr:cxnSp macro="">
      <xdr:nvCxnSpPr>
        <xdr:cNvPr id="73" name="直線コネクタ 72"/>
        <xdr:cNvCxnSpPr/>
      </xdr:nvCxnSpPr>
      <xdr:spPr>
        <a:xfrm flipV="1">
          <a:off x="1320800" y="61620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94488</xdr:rowOff>
    </xdr:from>
    <xdr:to>
      <xdr:col>11</xdr:col>
      <xdr:colOff>60325</xdr:colOff>
      <xdr:row>37</xdr:row>
      <xdr:rowOff>24638</xdr:rowOff>
    </xdr:to>
    <xdr:sp macro="" textlink="">
      <xdr:nvSpPr>
        <xdr:cNvPr id="74" name="フローチャート: 判断 73"/>
        <xdr:cNvSpPr/>
      </xdr:nvSpPr>
      <xdr:spPr>
        <a:xfrm>
          <a:off x="2159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9415</xdr:rowOff>
    </xdr:from>
    <xdr:ext cx="762000" cy="259045"/>
    <xdr:sp macro="" textlink="">
      <xdr:nvSpPr>
        <xdr:cNvPr id="75" name="テキスト ボックス 74"/>
        <xdr:cNvSpPr txBox="1"/>
      </xdr:nvSpPr>
      <xdr:spPr>
        <a:xfrm>
          <a:off x="1828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167149</xdr:rowOff>
    </xdr:from>
    <xdr:ext cx="762000" cy="259045"/>
    <xdr:sp macro="" textlink="">
      <xdr:nvSpPr>
        <xdr:cNvPr id="77" name="テキスト ボックス 76"/>
        <xdr:cNvSpPr txBox="1"/>
      </xdr:nvSpPr>
      <xdr:spPr>
        <a:xfrm>
          <a:off x="939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xdr:rowOff>
    </xdr:from>
    <xdr:to>
      <xdr:col>24</xdr:col>
      <xdr:colOff>76200</xdr:colOff>
      <xdr:row>36</xdr:row>
      <xdr:rowOff>104648</xdr:rowOff>
    </xdr:to>
    <xdr:sp macro="" textlink="">
      <xdr:nvSpPr>
        <xdr:cNvPr id="83" name="楕円 82"/>
        <xdr:cNvSpPr/>
      </xdr:nvSpPr>
      <xdr:spPr>
        <a:xfrm>
          <a:off x="4775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19575</xdr:rowOff>
    </xdr:from>
    <xdr:ext cx="762000" cy="259045"/>
    <xdr:sp macro="" textlink="">
      <xdr:nvSpPr>
        <xdr:cNvPr id="84" name="人件費該当値テキスト"/>
        <xdr:cNvSpPr txBox="1"/>
      </xdr:nvSpPr>
      <xdr:spPr>
        <a:xfrm>
          <a:off x="4914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151638</xdr:rowOff>
    </xdr:from>
    <xdr:to>
      <xdr:col>20</xdr:col>
      <xdr:colOff>38100</xdr:colOff>
      <xdr:row>36</xdr:row>
      <xdr:rowOff>81788</xdr:rowOff>
    </xdr:to>
    <xdr:sp macro="" textlink="">
      <xdr:nvSpPr>
        <xdr:cNvPr id="85" name="楕円 84"/>
        <xdr:cNvSpPr/>
      </xdr:nvSpPr>
      <xdr:spPr>
        <a:xfrm>
          <a:off x="3937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91965</xdr:rowOff>
    </xdr:from>
    <xdr:ext cx="736600" cy="259045"/>
    <xdr:sp macro="" textlink="">
      <xdr:nvSpPr>
        <xdr:cNvPr id="86" name="テキスト ボックス 85"/>
        <xdr:cNvSpPr txBox="1"/>
      </xdr:nvSpPr>
      <xdr:spPr>
        <a:xfrm>
          <a:off x="3606800" y="5921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142494</xdr:rowOff>
    </xdr:from>
    <xdr:to>
      <xdr:col>15</xdr:col>
      <xdr:colOff>149225</xdr:colOff>
      <xdr:row>36</xdr:row>
      <xdr:rowOff>72644</xdr:rowOff>
    </xdr:to>
    <xdr:sp macro="" textlink="">
      <xdr:nvSpPr>
        <xdr:cNvPr id="87" name="楕円 86"/>
        <xdr:cNvSpPr/>
      </xdr:nvSpPr>
      <xdr:spPr>
        <a:xfrm>
          <a:off x="3048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82821</xdr:rowOff>
    </xdr:from>
    <xdr:ext cx="762000" cy="259045"/>
    <xdr:sp macro="" textlink="">
      <xdr:nvSpPr>
        <xdr:cNvPr id="88" name="テキスト ボックス 87"/>
        <xdr:cNvSpPr txBox="1"/>
      </xdr:nvSpPr>
      <xdr:spPr>
        <a:xfrm>
          <a:off x="2717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89" name="楕円 88"/>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90" name="テキスト ボックス 89"/>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160782</xdr:rowOff>
    </xdr:from>
    <xdr:to>
      <xdr:col>6</xdr:col>
      <xdr:colOff>171450</xdr:colOff>
      <xdr:row>36</xdr:row>
      <xdr:rowOff>90932</xdr:rowOff>
    </xdr:to>
    <xdr:sp macro="" textlink="">
      <xdr:nvSpPr>
        <xdr:cNvPr id="91" name="楕円 90"/>
        <xdr:cNvSpPr/>
      </xdr:nvSpPr>
      <xdr:spPr>
        <a:xfrm>
          <a:off x="1270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101109</xdr:rowOff>
    </xdr:from>
    <xdr:ext cx="762000" cy="259045"/>
    <xdr:sp macro="" textlink="">
      <xdr:nvSpPr>
        <xdr:cNvPr id="92" name="テキスト ボックス 91"/>
        <xdr:cNvSpPr txBox="1"/>
      </xdr:nvSpPr>
      <xdr:spPr>
        <a:xfrm>
          <a:off x="939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前年度から経常収支比率が減少した要因は、台風災害に係る廃棄物処理業務の皆減等によるもの。引き続き経常経費の削減に努める。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108712</xdr:rowOff>
    </xdr:from>
    <xdr:to>
      <xdr:col>82</xdr:col>
      <xdr:colOff>107950</xdr:colOff>
      <xdr:row>20</xdr:row>
      <xdr:rowOff>12700</xdr:rowOff>
    </xdr:to>
    <xdr:cxnSp macro="">
      <xdr:nvCxnSpPr>
        <xdr:cNvPr id="117" name="直線コネクタ 116"/>
        <xdr:cNvCxnSpPr/>
      </xdr:nvCxnSpPr>
      <xdr:spPr>
        <a:xfrm flipV="1">
          <a:off x="16510000" y="2509012"/>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156227</xdr:rowOff>
    </xdr:from>
    <xdr:ext cx="762000" cy="259045"/>
    <xdr:sp macro="" textlink="">
      <xdr:nvSpPr>
        <xdr:cNvPr id="118" name="物件費最小値テキスト"/>
        <xdr:cNvSpPr txBox="1"/>
      </xdr:nvSpPr>
      <xdr:spPr>
        <a:xfrm>
          <a:off x="165989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xdr:rowOff>
    </xdr:from>
    <xdr:to>
      <xdr:col>82</xdr:col>
      <xdr:colOff>196850</xdr:colOff>
      <xdr:row>20</xdr:row>
      <xdr:rowOff>12700</xdr:rowOff>
    </xdr:to>
    <xdr:cxnSp macro="">
      <xdr:nvCxnSpPr>
        <xdr:cNvPr id="119" name="直線コネクタ 118"/>
        <xdr:cNvCxnSpPr/>
      </xdr:nvCxnSpPr>
      <xdr:spPr>
        <a:xfrm>
          <a:off x="16421100" y="344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23639</xdr:rowOff>
    </xdr:from>
    <xdr:ext cx="762000" cy="259045"/>
    <xdr:sp macro="" textlink="">
      <xdr:nvSpPr>
        <xdr:cNvPr id="120" name="物件費最大値テキスト"/>
        <xdr:cNvSpPr txBox="1"/>
      </xdr:nvSpPr>
      <xdr:spPr>
        <a:xfrm>
          <a:off x="16598900" y="225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108712</xdr:rowOff>
    </xdr:from>
    <xdr:to>
      <xdr:col>82</xdr:col>
      <xdr:colOff>196850</xdr:colOff>
      <xdr:row>14</xdr:row>
      <xdr:rowOff>108712</xdr:rowOff>
    </xdr:to>
    <xdr:cxnSp macro="">
      <xdr:nvCxnSpPr>
        <xdr:cNvPr id="121" name="直線コネクタ 120"/>
        <xdr:cNvCxnSpPr/>
      </xdr:nvCxnSpPr>
      <xdr:spPr>
        <a:xfrm>
          <a:off x="16421100" y="250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44704</xdr:rowOff>
    </xdr:from>
    <xdr:to>
      <xdr:col>82</xdr:col>
      <xdr:colOff>107950</xdr:colOff>
      <xdr:row>16</xdr:row>
      <xdr:rowOff>122428</xdr:rowOff>
    </xdr:to>
    <xdr:cxnSp macro="">
      <xdr:nvCxnSpPr>
        <xdr:cNvPr id="122" name="直線コネクタ 121"/>
        <xdr:cNvCxnSpPr/>
      </xdr:nvCxnSpPr>
      <xdr:spPr>
        <a:xfrm flipV="1">
          <a:off x="15671800" y="278790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3" name="物件費平均値テキスト"/>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4" name="フローチャート: 判断 123"/>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53848</xdr:rowOff>
    </xdr:from>
    <xdr:to>
      <xdr:col>78</xdr:col>
      <xdr:colOff>69850</xdr:colOff>
      <xdr:row>16</xdr:row>
      <xdr:rowOff>122428</xdr:rowOff>
    </xdr:to>
    <xdr:cxnSp macro="">
      <xdr:nvCxnSpPr>
        <xdr:cNvPr id="125" name="直線コネクタ 124"/>
        <xdr:cNvCxnSpPr/>
      </xdr:nvCxnSpPr>
      <xdr:spPr>
        <a:xfrm>
          <a:off x="14782800" y="27970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26" name="フローチャート: 判断 125"/>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27" name="テキスト ボックス 126"/>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53848</xdr:rowOff>
    </xdr:from>
    <xdr:to>
      <xdr:col>73</xdr:col>
      <xdr:colOff>180975</xdr:colOff>
      <xdr:row>16</xdr:row>
      <xdr:rowOff>67564</xdr:rowOff>
    </xdr:to>
    <xdr:cxnSp macro="">
      <xdr:nvCxnSpPr>
        <xdr:cNvPr id="128" name="直線コネクタ 127"/>
        <xdr:cNvCxnSpPr/>
      </xdr:nvCxnSpPr>
      <xdr:spPr>
        <a:xfrm flipV="1">
          <a:off x="13893800" y="27970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29" name="フローチャート: 判断 128"/>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0" name="テキスト ボックス 129"/>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40132</xdr:rowOff>
    </xdr:from>
    <xdr:to>
      <xdr:col>69</xdr:col>
      <xdr:colOff>92075</xdr:colOff>
      <xdr:row>16</xdr:row>
      <xdr:rowOff>67564</xdr:rowOff>
    </xdr:to>
    <xdr:cxnSp macro="">
      <xdr:nvCxnSpPr>
        <xdr:cNvPr id="131" name="直線コネクタ 130"/>
        <xdr:cNvCxnSpPr/>
      </xdr:nvCxnSpPr>
      <xdr:spPr>
        <a:xfrm>
          <a:off x="13004800" y="27833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126492</xdr:rowOff>
    </xdr:from>
    <xdr:to>
      <xdr:col>69</xdr:col>
      <xdr:colOff>142875</xdr:colOff>
      <xdr:row>17</xdr:row>
      <xdr:rowOff>56642</xdr:rowOff>
    </xdr:to>
    <xdr:sp macro="" textlink="">
      <xdr:nvSpPr>
        <xdr:cNvPr id="132" name="フローチャート: 判断 131"/>
        <xdr:cNvSpPr/>
      </xdr:nvSpPr>
      <xdr:spPr>
        <a:xfrm>
          <a:off x="13843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41419</xdr:rowOff>
    </xdr:from>
    <xdr:ext cx="762000" cy="259045"/>
    <xdr:sp macro="" textlink="">
      <xdr:nvSpPr>
        <xdr:cNvPr id="133" name="テキスト ボックス 132"/>
        <xdr:cNvSpPr txBox="1"/>
      </xdr:nvSpPr>
      <xdr:spPr>
        <a:xfrm>
          <a:off x="13512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34" name="フローチャート: 判断 133"/>
        <xdr:cNvSpPr/>
      </xdr:nvSpPr>
      <xdr:spPr>
        <a:xfrm>
          <a:off x="12954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4843</xdr:rowOff>
    </xdr:from>
    <xdr:ext cx="762000" cy="259045"/>
    <xdr:sp macro="" textlink="">
      <xdr:nvSpPr>
        <xdr:cNvPr id="135" name="テキスト ボックス 134"/>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165354</xdr:rowOff>
    </xdr:from>
    <xdr:to>
      <xdr:col>82</xdr:col>
      <xdr:colOff>158750</xdr:colOff>
      <xdr:row>16</xdr:row>
      <xdr:rowOff>95504</xdr:rowOff>
    </xdr:to>
    <xdr:sp macro="" textlink="">
      <xdr:nvSpPr>
        <xdr:cNvPr id="141" name="楕円 140"/>
        <xdr:cNvSpPr/>
      </xdr:nvSpPr>
      <xdr:spPr>
        <a:xfrm>
          <a:off x="164592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10431</xdr:rowOff>
    </xdr:from>
    <xdr:ext cx="762000" cy="259045"/>
    <xdr:sp macro="" textlink="">
      <xdr:nvSpPr>
        <xdr:cNvPr id="142" name="物件費該当値テキスト"/>
        <xdr:cNvSpPr txBox="1"/>
      </xdr:nvSpPr>
      <xdr:spPr>
        <a:xfrm>
          <a:off x="16598900" y="2582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71628</xdr:rowOff>
    </xdr:from>
    <xdr:to>
      <xdr:col>78</xdr:col>
      <xdr:colOff>120650</xdr:colOff>
      <xdr:row>17</xdr:row>
      <xdr:rowOff>1778</xdr:rowOff>
    </xdr:to>
    <xdr:sp macro="" textlink="">
      <xdr:nvSpPr>
        <xdr:cNvPr id="143" name="楕円 142"/>
        <xdr:cNvSpPr/>
      </xdr:nvSpPr>
      <xdr:spPr>
        <a:xfrm>
          <a:off x="15621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44" name="テキスト ボックス 143"/>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3048</xdr:rowOff>
    </xdr:from>
    <xdr:to>
      <xdr:col>74</xdr:col>
      <xdr:colOff>31750</xdr:colOff>
      <xdr:row>16</xdr:row>
      <xdr:rowOff>104648</xdr:rowOff>
    </xdr:to>
    <xdr:sp macro="" textlink="">
      <xdr:nvSpPr>
        <xdr:cNvPr id="145" name="楕円 144"/>
        <xdr:cNvSpPr/>
      </xdr:nvSpPr>
      <xdr:spPr>
        <a:xfrm>
          <a:off x="14732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114825</xdr:rowOff>
    </xdr:from>
    <xdr:ext cx="762000" cy="259045"/>
    <xdr:sp macro="" textlink="">
      <xdr:nvSpPr>
        <xdr:cNvPr id="146" name="テキスト ボックス 145"/>
        <xdr:cNvSpPr txBox="1"/>
      </xdr:nvSpPr>
      <xdr:spPr>
        <a:xfrm>
          <a:off x="14401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16764</xdr:rowOff>
    </xdr:from>
    <xdr:to>
      <xdr:col>69</xdr:col>
      <xdr:colOff>142875</xdr:colOff>
      <xdr:row>16</xdr:row>
      <xdr:rowOff>118364</xdr:rowOff>
    </xdr:to>
    <xdr:sp macro="" textlink="">
      <xdr:nvSpPr>
        <xdr:cNvPr id="147" name="楕円 146"/>
        <xdr:cNvSpPr/>
      </xdr:nvSpPr>
      <xdr:spPr>
        <a:xfrm>
          <a:off x="13843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128541</xdr:rowOff>
    </xdr:from>
    <xdr:ext cx="762000" cy="259045"/>
    <xdr:sp macro="" textlink="">
      <xdr:nvSpPr>
        <xdr:cNvPr id="148" name="テキスト ボックス 147"/>
        <xdr:cNvSpPr txBox="1"/>
      </xdr:nvSpPr>
      <xdr:spPr>
        <a:xfrm>
          <a:off x="13512800" y="252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160782</xdr:rowOff>
    </xdr:from>
    <xdr:to>
      <xdr:col>65</xdr:col>
      <xdr:colOff>53975</xdr:colOff>
      <xdr:row>16</xdr:row>
      <xdr:rowOff>90932</xdr:rowOff>
    </xdr:to>
    <xdr:sp macro="" textlink="">
      <xdr:nvSpPr>
        <xdr:cNvPr id="149" name="楕円 148"/>
        <xdr:cNvSpPr/>
      </xdr:nvSpPr>
      <xdr:spPr>
        <a:xfrm>
          <a:off x="12954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101109</xdr:rowOff>
    </xdr:from>
    <xdr:ext cx="762000" cy="259045"/>
    <xdr:sp macro="" textlink="">
      <xdr:nvSpPr>
        <xdr:cNvPr id="150" name="テキスト ボックス 149"/>
        <xdr:cNvSpPr txBox="1"/>
      </xdr:nvSpPr>
      <xdr:spPr>
        <a:xfrm>
          <a:off x="12623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ポイント増加したが、類似団体平均は</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ポイント下回った。児童手当の減等により、今後も扶助費の大幅な増加はない見込みである。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60</xdr:row>
      <xdr:rowOff>132443</xdr:rowOff>
    </xdr:to>
    <xdr:cxnSp macro="">
      <xdr:nvCxnSpPr>
        <xdr:cNvPr id="179" name="直線コネクタ 178"/>
        <xdr:cNvCxnSpPr/>
      </xdr:nvCxnSpPr>
      <xdr:spPr>
        <a:xfrm flipV="1">
          <a:off x="4826000" y="9189357"/>
          <a:ext cx="0" cy="1230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0"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1" name="直線コネクタ 180"/>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2"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3" name="直線コネクタ 182"/>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61685</xdr:rowOff>
    </xdr:from>
    <xdr:to>
      <xdr:col>24</xdr:col>
      <xdr:colOff>25400</xdr:colOff>
      <xdr:row>54</xdr:row>
      <xdr:rowOff>72572</xdr:rowOff>
    </xdr:to>
    <xdr:cxnSp macro="">
      <xdr:nvCxnSpPr>
        <xdr:cNvPr id="184" name="直線コネクタ 183"/>
        <xdr:cNvCxnSpPr/>
      </xdr:nvCxnSpPr>
      <xdr:spPr>
        <a:xfrm>
          <a:off x="3987800" y="93199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61685</xdr:rowOff>
    </xdr:from>
    <xdr:to>
      <xdr:col>19</xdr:col>
      <xdr:colOff>187325</xdr:colOff>
      <xdr:row>55</xdr:row>
      <xdr:rowOff>31750</xdr:rowOff>
    </xdr:to>
    <xdr:cxnSp macro="">
      <xdr:nvCxnSpPr>
        <xdr:cNvPr id="187" name="直線コネクタ 186"/>
        <xdr:cNvCxnSpPr/>
      </xdr:nvCxnSpPr>
      <xdr:spPr>
        <a:xfrm flipV="1">
          <a:off x="3098800" y="9319985"/>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24493</xdr:rowOff>
    </xdr:from>
    <xdr:to>
      <xdr:col>20</xdr:col>
      <xdr:colOff>38100</xdr:colOff>
      <xdr:row>55</xdr:row>
      <xdr:rowOff>126093</xdr:rowOff>
    </xdr:to>
    <xdr:sp macro="" textlink="">
      <xdr:nvSpPr>
        <xdr:cNvPr id="188" name="フローチャート: 判断 187"/>
        <xdr:cNvSpPr/>
      </xdr:nvSpPr>
      <xdr:spPr>
        <a:xfrm>
          <a:off x="3937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110870</xdr:rowOff>
    </xdr:from>
    <xdr:ext cx="736600" cy="259045"/>
    <xdr:sp macro="" textlink="">
      <xdr:nvSpPr>
        <xdr:cNvPr id="189" name="テキスト ボックス 188"/>
        <xdr:cNvSpPr txBox="1"/>
      </xdr:nvSpPr>
      <xdr:spPr>
        <a:xfrm>
          <a:off x="3606800" y="954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105228</xdr:rowOff>
    </xdr:from>
    <xdr:to>
      <xdr:col>15</xdr:col>
      <xdr:colOff>98425</xdr:colOff>
      <xdr:row>55</xdr:row>
      <xdr:rowOff>31750</xdr:rowOff>
    </xdr:to>
    <xdr:cxnSp macro="">
      <xdr:nvCxnSpPr>
        <xdr:cNvPr id="190" name="直線コネクタ 189"/>
        <xdr:cNvCxnSpPr/>
      </xdr:nvCxnSpPr>
      <xdr:spPr>
        <a:xfrm>
          <a:off x="2209800" y="93635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2722</xdr:rowOff>
    </xdr:from>
    <xdr:to>
      <xdr:col>15</xdr:col>
      <xdr:colOff>149225</xdr:colOff>
      <xdr:row>55</xdr:row>
      <xdr:rowOff>104322</xdr:rowOff>
    </xdr:to>
    <xdr:sp macro="" textlink="">
      <xdr:nvSpPr>
        <xdr:cNvPr id="191" name="フローチャート: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192" name="テキスト ボックス 191"/>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105228</xdr:rowOff>
    </xdr:from>
    <xdr:to>
      <xdr:col>11</xdr:col>
      <xdr:colOff>9525</xdr:colOff>
      <xdr:row>54</xdr:row>
      <xdr:rowOff>159657</xdr:rowOff>
    </xdr:to>
    <xdr:cxnSp macro="">
      <xdr:nvCxnSpPr>
        <xdr:cNvPr id="193" name="直線コネクタ 192"/>
        <xdr:cNvCxnSpPr/>
      </xdr:nvCxnSpPr>
      <xdr:spPr>
        <a:xfrm flipV="1">
          <a:off x="1320800" y="93635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152400</xdr:rowOff>
    </xdr:from>
    <xdr:to>
      <xdr:col>11</xdr:col>
      <xdr:colOff>60325</xdr:colOff>
      <xdr:row>55</xdr:row>
      <xdr:rowOff>82550</xdr:rowOff>
    </xdr:to>
    <xdr:sp macro="" textlink="">
      <xdr:nvSpPr>
        <xdr:cNvPr id="194" name="フローチャート: 判断 193"/>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195" name="テキスト ボックス 194"/>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196" name="フローチャート: 判断 195"/>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34670</xdr:rowOff>
    </xdr:from>
    <xdr:ext cx="762000" cy="259045"/>
    <xdr:sp macro="" textlink="">
      <xdr:nvSpPr>
        <xdr:cNvPr id="197" name="テキスト ボックス 196"/>
        <xdr:cNvSpPr txBox="1"/>
      </xdr:nvSpPr>
      <xdr:spPr>
        <a:xfrm>
          <a:off x="939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21772</xdr:rowOff>
    </xdr:from>
    <xdr:to>
      <xdr:col>24</xdr:col>
      <xdr:colOff>76200</xdr:colOff>
      <xdr:row>54</xdr:row>
      <xdr:rowOff>123372</xdr:rowOff>
    </xdr:to>
    <xdr:sp macro="" textlink="">
      <xdr:nvSpPr>
        <xdr:cNvPr id="203" name="楕円 202"/>
        <xdr:cNvSpPr/>
      </xdr:nvSpPr>
      <xdr:spPr>
        <a:xfrm>
          <a:off x="47752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38299</xdr:rowOff>
    </xdr:from>
    <xdr:ext cx="762000" cy="259045"/>
    <xdr:sp macro="" textlink="">
      <xdr:nvSpPr>
        <xdr:cNvPr id="204" name="扶助費該当値テキスト"/>
        <xdr:cNvSpPr txBox="1"/>
      </xdr:nvSpPr>
      <xdr:spPr>
        <a:xfrm>
          <a:off x="49149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xdr:rowOff>
    </xdr:from>
    <xdr:to>
      <xdr:col>20</xdr:col>
      <xdr:colOff>38100</xdr:colOff>
      <xdr:row>54</xdr:row>
      <xdr:rowOff>112485</xdr:rowOff>
    </xdr:to>
    <xdr:sp macro="" textlink="">
      <xdr:nvSpPr>
        <xdr:cNvPr id="205" name="楕円 204"/>
        <xdr:cNvSpPr/>
      </xdr:nvSpPr>
      <xdr:spPr>
        <a:xfrm>
          <a:off x="3937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122662</xdr:rowOff>
    </xdr:from>
    <xdr:ext cx="736600" cy="259045"/>
    <xdr:sp macro="" textlink="">
      <xdr:nvSpPr>
        <xdr:cNvPr id="206" name="テキスト ボックス 205"/>
        <xdr:cNvSpPr txBox="1"/>
      </xdr:nvSpPr>
      <xdr:spPr>
        <a:xfrm>
          <a:off x="3606800" y="9038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7" name="楕円 206"/>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8" name="テキスト ボックス 207"/>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54428</xdr:rowOff>
    </xdr:from>
    <xdr:to>
      <xdr:col>11</xdr:col>
      <xdr:colOff>60325</xdr:colOff>
      <xdr:row>54</xdr:row>
      <xdr:rowOff>156028</xdr:rowOff>
    </xdr:to>
    <xdr:sp macro="" textlink="">
      <xdr:nvSpPr>
        <xdr:cNvPr id="209" name="楕円 208"/>
        <xdr:cNvSpPr/>
      </xdr:nvSpPr>
      <xdr:spPr>
        <a:xfrm>
          <a:off x="2159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10" name="テキスト ボックス 209"/>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1" name="楕円 210"/>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2" name="テキスト ボックス 211"/>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要因としては、公営企業会計において、施設整備に伴う公債費繰出が増額していることが挙げられる。</a:t>
          </a:r>
        </a:p>
        <a:p>
          <a:r>
            <a:rPr kumimoji="1" lang="ja-JP" altLang="en-US" sz="1300">
              <a:latin typeface="ＭＳ Ｐゴシック" panose="020B0600070205080204" pitchFamily="50" charset="-128"/>
              <a:ea typeface="ＭＳ Ｐゴシック" panose="020B0600070205080204" pitchFamily="50" charset="-128"/>
            </a:rPr>
            <a:t>　公営企業会計においては、独立採算の原則に立ち返り、料金の値上げの検討を推進するなどし、普通会計の負担額を減らしていくよう努める。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24130</xdr:rowOff>
    </xdr:from>
    <xdr:to>
      <xdr:col>82</xdr:col>
      <xdr:colOff>107950</xdr:colOff>
      <xdr:row>61</xdr:row>
      <xdr:rowOff>69850</xdr:rowOff>
    </xdr:to>
    <xdr:cxnSp macro="">
      <xdr:nvCxnSpPr>
        <xdr:cNvPr id="235" name="直線コネクタ 234"/>
        <xdr:cNvCxnSpPr/>
      </xdr:nvCxnSpPr>
      <xdr:spPr>
        <a:xfrm flipV="1">
          <a:off x="16510000" y="92824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6" name="その他最小値テキスト"/>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7" name="直線コネクタ 236"/>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110507</xdr:rowOff>
    </xdr:from>
    <xdr:ext cx="762000" cy="259045"/>
    <xdr:sp macro="" textlink="">
      <xdr:nvSpPr>
        <xdr:cNvPr id="238" name="その他最大値テキスト"/>
        <xdr:cNvSpPr txBox="1"/>
      </xdr:nvSpPr>
      <xdr:spPr>
        <a:xfrm>
          <a:off x="16598900" y="902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24130</xdr:rowOff>
    </xdr:from>
    <xdr:to>
      <xdr:col>82</xdr:col>
      <xdr:colOff>196850</xdr:colOff>
      <xdr:row>54</xdr:row>
      <xdr:rowOff>24130</xdr:rowOff>
    </xdr:to>
    <xdr:cxnSp macro="">
      <xdr:nvCxnSpPr>
        <xdr:cNvPr id="239" name="直線コネクタ 238"/>
        <xdr:cNvCxnSpPr/>
      </xdr:nvCxnSpPr>
      <xdr:spPr>
        <a:xfrm>
          <a:off x="16421100" y="928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59</xdr:row>
      <xdr:rowOff>41275</xdr:rowOff>
    </xdr:to>
    <xdr:cxnSp macro="">
      <xdr:nvCxnSpPr>
        <xdr:cNvPr id="240" name="直線コネクタ 239"/>
        <xdr:cNvCxnSpPr/>
      </xdr:nvCxnSpPr>
      <xdr:spPr>
        <a:xfrm>
          <a:off x="15671800" y="10025380"/>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167022</xdr:rowOff>
    </xdr:from>
    <xdr:ext cx="762000" cy="259045"/>
    <xdr:sp macro="" textlink="">
      <xdr:nvSpPr>
        <xdr:cNvPr id="241" name="その他平均値テキスト"/>
        <xdr:cNvSpPr txBox="1"/>
      </xdr:nvSpPr>
      <xdr:spPr>
        <a:xfrm>
          <a:off x="16598900" y="9768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150495</xdr:rowOff>
    </xdr:from>
    <xdr:to>
      <xdr:col>82</xdr:col>
      <xdr:colOff>158750</xdr:colOff>
      <xdr:row>58</xdr:row>
      <xdr:rowOff>80645</xdr:rowOff>
    </xdr:to>
    <xdr:sp macro="" textlink="">
      <xdr:nvSpPr>
        <xdr:cNvPr id="242" name="フローチャート: 判断 241"/>
        <xdr:cNvSpPr/>
      </xdr:nvSpPr>
      <xdr:spPr>
        <a:xfrm>
          <a:off x="16459200" y="992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58420</xdr:rowOff>
    </xdr:from>
    <xdr:to>
      <xdr:col>78</xdr:col>
      <xdr:colOff>69850</xdr:colOff>
      <xdr:row>58</xdr:row>
      <xdr:rowOff>81280</xdr:rowOff>
    </xdr:to>
    <xdr:cxnSp macro="">
      <xdr:nvCxnSpPr>
        <xdr:cNvPr id="243" name="直線コネクタ 242"/>
        <xdr:cNvCxnSpPr/>
      </xdr:nvCxnSpPr>
      <xdr:spPr>
        <a:xfrm>
          <a:off x="14782800" y="10002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156210</xdr:rowOff>
    </xdr:from>
    <xdr:to>
      <xdr:col>78</xdr:col>
      <xdr:colOff>120650</xdr:colOff>
      <xdr:row>58</xdr:row>
      <xdr:rowOff>86360</xdr:rowOff>
    </xdr:to>
    <xdr:sp macro="" textlink="">
      <xdr:nvSpPr>
        <xdr:cNvPr id="244" name="フローチャート: 判断 243"/>
        <xdr:cNvSpPr/>
      </xdr:nvSpPr>
      <xdr:spPr>
        <a:xfrm>
          <a:off x="15621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45" name="テキスト ボックス 244"/>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58420</xdr:rowOff>
    </xdr:from>
    <xdr:to>
      <xdr:col>73</xdr:col>
      <xdr:colOff>180975</xdr:colOff>
      <xdr:row>58</xdr:row>
      <xdr:rowOff>58420</xdr:rowOff>
    </xdr:to>
    <xdr:cxnSp macro="">
      <xdr:nvCxnSpPr>
        <xdr:cNvPr id="246" name="直線コネクタ 245"/>
        <xdr:cNvCxnSpPr/>
      </xdr:nvCxnSpPr>
      <xdr:spPr>
        <a:xfrm>
          <a:off x="13893800" y="10002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144780</xdr:rowOff>
    </xdr:from>
    <xdr:to>
      <xdr:col>74</xdr:col>
      <xdr:colOff>31750</xdr:colOff>
      <xdr:row>58</xdr:row>
      <xdr:rowOff>74930</xdr:rowOff>
    </xdr:to>
    <xdr:sp macro="" textlink="">
      <xdr:nvSpPr>
        <xdr:cNvPr id="247" name="フローチャート: 判断 246"/>
        <xdr:cNvSpPr/>
      </xdr:nvSpPr>
      <xdr:spPr>
        <a:xfrm>
          <a:off x="14732000" y="99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85107</xdr:rowOff>
    </xdr:from>
    <xdr:ext cx="762000" cy="259045"/>
    <xdr:sp macro="" textlink="">
      <xdr:nvSpPr>
        <xdr:cNvPr id="248" name="テキスト ボックス 247"/>
        <xdr:cNvSpPr txBox="1"/>
      </xdr:nvSpPr>
      <xdr:spPr>
        <a:xfrm>
          <a:off x="14401800" y="968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58420</xdr:rowOff>
    </xdr:from>
    <xdr:to>
      <xdr:col>69</xdr:col>
      <xdr:colOff>92075</xdr:colOff>
      <xdr:row>58</xdr:row>
      <xdr:rowOff>104140</xdr:rowOff>
    </xdr:to>
    <xdr:cxnSp macro="">
      <xdr:nvCxnSpPr>
        <xdr:cNvPr id="249" name="直線コネクタ 248"/>
        <xdr:cNvCxnSpPr/>
      </xdr:nvCxnSpPr>
      <xdr:spPr>
        <a:xfrm flipV="1">
          <a:off x="13004800" y="10002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121920</xdr:rowOff>
    </xdr:from>
    <xdr:to>
      <xdr:col>69</xdr:col>
      <xdr:colOff>142875</xdr:colOff>
      <xdr:row>58</xdr:row>
      <xdr:rowOff>52070</xdr:rowOff>
    </xdr:to>
    <xdr:sp macro="" textlink="">
      <xdr:nvSpPr>
        <xdr:cNvPr id="250" name="フローチャート: 判断 249"/>
        <xdr:cNvSpPr/>
      </xdr:nvSpPr>
      <xdr:spPr>
        <a:xfrm>
          <a:off x="13843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62247</xdr:rowOff>
    </xdr:from>
    <xdr:ext cx="762000" cy="259045"/>
    <xdr:sp macro="" textlink="">
      <xdr:nvSpPr>
        <xdr:cNvPr id="251" name="テキスト ボックス 250"/>
        <xdr:cNvSpPr txBox="1"/>
      </xdr:nvSpPr>
      <xdr:spPr>
        <a:xfrm>
          <a:off x="13512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121920</xdr:rowOff>
    </xdr:from>
    <xdr:to>
      <xdr:col>65</xdr:col>
      <xdr:colOff>53975</xdr:colOff>
      <xdr:row>58</xdr:row>
      <xdr:rowOff>52070</xdr:rowOff>
    </xdr:to>
    <xdr:sp macro="" textlink="">
      <xdr:nvSpPr>
        <xdr:cNvPr id="252" name="フローチャート: 判断 251"/>
        <xdr:cNvSpPr/>
      </xdr:nvSpPr>
      <xdr:spPr>
        <a:xfrm>
          <a:off x="12954000" y="989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62247</xdr:rowOff>
    </xdr:from>
    <xdr:ext cx="762000" cy="259045"/>
    <xdr:sp macro="" textlink="">
      <xdr:nvSpPr>
        <xdr:cNvPr id="253" name="テキスト ボックス 252"/>
        <xdr:cNvSpPr txBox="1"/>
      </xdr:nvSpPr>
      <xdr:spPr>
        <a:xfrm>
          <a:off x="12623800" y="966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161925</xdr:rowOff>
    </xdr:from>
    <xdr:to>
      <xdr:col>82</xdr:col>
      <xdr:colOff>158750</xdr:colOff>
      <xdr:row>59</xdr:row>
      <xdr:rowOff>92075</xdr:rowOff>
    </xdr:to>
    <xdr:sp macro="" textlink="">
      <xdr:nvSpPr>
        <xdr:cNvPr id="259" name="楕円 258"/>
        <xdr:cNvSpPr/>
      </xdr:nvSpPr>
      <xdr:spPr>
        <a:xfrm>
          <a:off x="164592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134002</xdr:rowOff>
    </xdr:from>
    <xdr:ext cx="762000" cy="259045"/>
    <xdr:sp macro="" textlink="">
      <xdr:nvSpPr>
        <xdr:cNvPr id="260" name="その他該当値テキスト"/>
        <xdr:cNvSpPr txBox="1"/>
      </xdr:nvSpPr>
      <xdr:spPr>
        <a:xfrm>
          <a:off x="16598900" y="1007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30480</xdr:rowOff>
    </xdr:from>
    <xdr:to>
      <xdr:col>78</xdr:col>
      <xdr:colOff>120650</xdr:colOff>
      <xdr:row>58</xdr:row>
      <xdr:rowOff>132080</xdr:rowOff>
    </xdr:to>
    <xdr:sp macro="" textlink="">
      <xdr:nvSpPr>
        <xdr:cNvPr id="261" name="楕円 260"/>
        <xdr:cNvSpPr/>
      </xdr:nvSpPr>
      <xdr:spPr>
        <a:xfrm>
          <a:off x="15621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116857</xdr:rowOff>
    </xdr:from>
    <xdr:ext cx="736600" cy="259045"/>
    <xdr:sp macro="" textlink="">
      <xdr:nvSpPr>
        <xdr:cNvPr id="262" name="テキスト ボックス 261"/>
        <xdr:cNvSpPr txBox="1"/>
      </xdr:nvSpPr>
      <xdr:spPr>
        <a:xfrm>
          <a:off x="15290800" y="1006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xdr:rowOff>
    </xdr:from>
    <xdr:to>
      <xdr:col>74</xdr:col>
      <xdr:colOff>31750</xdr:colOff>
      <xdr:row>58</xdr:row>
      <xdr:rowOff>109220</xdr:rowOff>
    </xdr:to>
    <xdr:sp macro="" textlink="">
      <xdr:nvSpPr>
        <xdr:cNvPr id="263" name="楕円 262"/>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93997</xdr:rowOff>
    </xdr:from>
    <xdr:ext cx="762000" cy="259045"/>
    <xdr:sp macro="" textlink="">
      <xdr:nvSpPr>
        <xdr:cNvPr id="264" name="テキスト ボックス 263"/>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xdr:rowOff>
    </xdr:from>
    <xdr:to>
      <xdr:col>69</xdr:col>
      <xdr:colOff>142875</xdr:colOff>
      <xdr:row>58</xdr:row>
      <xdr:rowOff>109220</xdr:rowOff>
    </xdr:to>
    <xdr:sp macro="" textlink="">
      <xdr:nvSpPr>
        <xdr:cNvPr id="265" name="楕円 264"/>
        <xdr:cNvSpPr/>
      </xdr:nvSpPr>
      <xdr:spPr>
        <a:xfrm>
          <a:off x="13843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66" name="テキスト ボックス 265"/>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53340</xdr:rowOff>
    </xdr:from>
    <xdr:to>
      <xdr:col>65</xdr:col>
      <xdr:colOff>53975</xdr:colOff>
      <xdr:row>58</xdr:row>
      <xdr:rowOff>154940</xdr:rowOff>
    </xdr:to>
    <xdr:sp macro="" textlink="">
      <xdr:nvSpPr>
        <xdr:cNvPr id="267" name="楕円 266"/>
        <xdr:cNvSpPr/>
      </xdr:nvSpPr>
      <xdr:spPr>
        <a:xfrm>
          <a:off x="12954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139717</xdr:rowOff>
    </xdr:from>
    <xdr:ext cx="762000" cy="259045"/>
    <xdr:sp macro="" textlink="">
      <xdr:nvSpPr>
        <xdr:cNvPr id="268" name="テキスト ボックス 267"/>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ポイント増加したが、類似団体平均比較を</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今後も介護予防の推進等による社会保障関係経費の抑制や、補助金の見直し等により経費の縮減に努める。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131572</xdr:rowOff>
    </xdr:to>
    <xdr:cxnSp macro="">
      <xdr:nvCxnSpPr>
        <xdr:cNvPr id="293" name="直線コネクタ 292"/>
        <xdr:cNvCxnSpPr/>
      </xdr:nvCxnSpPr>
      <xdr:spPr>
        <a:xfrm flipV="1">
          <a:off x="16510000" y="5883148"/>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4"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5" name="直線コネクタ 294"/>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296"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297" name="直線コネクタ 296"/>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35</xdr:row>
      <xdr:rowOff>170434</xdr:rowOff>
    </xdr:to>
    <xdr:cxnSp macro="">
      <xdr:nvCxnSpPr>
        <xdr:cNvPr id="298" name="直線コネクタ 297"/>
        <xdr:cNvCxnSpPr/>
      </xdr:nvCxnSpPr>
      <xdr:spPr>
        <a:xfrm>
          <a:off x="15671800" y="61620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299"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0" name="フローチャート: 判断 299"/>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35</xdr:row>
      <xdr:rowOff>161290</xdr:rowOff>
    </xdr:to>
    <xdr:cxnSp macro="">
      <xdr:nvCxnSpPr>
        <xdr:cNvPr id="301" name="直線コネクタ 300"/>
        <xdr:cNvCxnSpPr/>
      </xdr:nvCxnSpPr>
      <xdr:spPr>
        <a:xfrm>
          <a:off x="14782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2" name="フローチャート: 判断 301"/>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03" name="テキスト ボックス 302"/>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36</xdr:row>
      <xdr:rowOff>12700</xdr:rowOff>
    </xdr:to>
    <xdr:cxnSp macro="">
      <xdr:nvCxnSpPr>
        <xdr:cNvPr id="304" name="直線コネクタ 303"/>
        <xdr:cNvCxnSpPr/>
      </xdr:nvCxnSpPr>
      <xdr:spPr>
        <a:xfrm flipV="1">
          <a:off x="13893800" y="61528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5" name="フローチャート: 判断 304"/>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06" name="テキスト ボックス 305"/>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49276</xdr:rowOff>
    </xdr:to>
    <xdr:cxnSp macro="">
      <xdr:nvCxnSpPr>
        <xdr:cNvPr id="307" name="直線コネクタ 306"/>
        <xdr:cNvCxnSpPr/>
      </xdr:nvCxnSpPr>
      <xdr:spPr>
        <a:xfrm flipV="1">
          <a:off x="13004800" y="61849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140208</xdr:rowOff>
    </xdr:from>
    <xdr:to>
      <xdr:col>69</xdr:col>
      <xdr:colOff>142875</xdr:colOff>
      <xdr:row>37</xdr:row>
      <xdr:rowOff>70358</xdr:rowOff>
    </xdr:to>
    <xdr:sp macro="" textlink="">
      <xdr:nvSpPr>
        <xdr:cNvPr id="308" name="フローチャート: 判断 307"/>
        <xdr:cNvSpPr/>
      </xdr:nvSpPr>
      <xdr:spPr>
        <a:xfrm>
          <a:off x="13843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09" name="テキスト ボックス 308"/>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0" name="フローチャート: 判断 30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11" name="テキスト ボックス 310"/>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119634</xdr:rowOff>
    </xdr:from>
    <xdr:to>
      <xdr:col>82</xdr:col>
      <xdr:colOff>158750</xdr:colOff>
      <xdr:row>36</xdr:row>
      <xdr:rowOff>49784</xdr:rowOff>
    </xdr:to>
    <xdr:sp macro="" textlink="">
      <xdr:nvSpPr>
        <xdr:cNvPr id="317" name="楕円 316"/>
        <xdr:cNvSpPr/>
      </xdr:nvSpPr>
      <xdr:spPr>
        <a:xfrm>
          <a:off x="164592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136161</xdr:rowOff>
    </xdr:from>
    <xdr:ext cx="762000" cy="259045"/>
    <xdr:sp macro="" textlink="">
      <xdr:nvSpPr>
        <xdr:cNvPr id="318" name="補助費等該当値テキスト"/>
        <xdr:cNvSpPr txBox="1"/>
      </xdr:nvSpPr>
      <xdr:spPr>
        <a:xfrm>
          <a:off x="16598900" y="5965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19" name="楕円 318"/>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20" name="テキスト ボックス 319"/>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21" name="楕円 320"/>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22" name="テキスト ボックス 321"/>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23" name="楕円 322"/>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4" name="テキスト ボックス 323"/>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5" name="楕円 324"/>
        <xdr:cNvSpPr/>
      </xdr:nvSpPr>
      <xdr:spPr>
        <a:xfrm>
          <a:off x="12954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110253</xdr:rowOff>
    </xdr:from>
    <xdr:ext cx="762000" cy="259045"/>
    <xdr:sp macro="" textlink="">
      <xdr:nvSpPr>
        <xdr:cNvPr id="326" name="テキスト ボックス 325"/>
        <xdr:cNvSpPr txBox="1"/>
      </xdr:nvSpPr>
      <xdr:spPr>
        <a:xfrm>
          <a:off x="12623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ポイント上回っている。これは、据置期間満了による過疎対策事業債、災害復旧事業債の元金償還額の増加による経常経費充当一般財源の増が影響している。今後も、据置期間満了に伴い償還開始となる地方債や、台風災害による災害復旧事業債の新規発行により元利償還金が上増加する見込みのため、計画的な借入や償還に努め公債費を削減する必要がある。</a:t>
          </a: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1" name="直線コネクタ 350"/>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2"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3" name="直線コネクタ 352"/>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5" name="直線コネクタ 35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78994</xdr:rowOff>
    </xdr:from>
    <xdr:to>
      <xdr:col>24</xdr:col>
      <xdr:colOff>25400</xdr:colOff>
      <xdr:row>81</xdr:row>
      <xdr:rowOff>110998</xdr:rowOff>
    </xdr:to>
    <xdr:cxnSp macro="">
      <xdr:nvCxnSpPr>
        <xdr:cNvPr id="356" name="直線コネクタ 355"/>
        <xdr:cNvCxnSpPr/>
      </xdr:nvCxnSpPr>
      <xdr:spPr>
        <a:xfrm>
          <a:off x="3987800" y="139664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33290</xdr:rowOff>
    </xdr:from>
    <xdr:ext cx="762000" cy="259045"/>
    <xdr:sp macro="" textlink="">
      <xdr:nvSpPr>
        <xdr:cNvPr id="357" name="公債費平均値テキスト"/>
        <xdr:cNvSpPr txBox="1"/>
      </xdr:nvSpPr>
      <xdr:spPr>
        <a:xfrm>
          <a:off x="4914900" y="13234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58" name="フローチャート: 判断 357"/>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161289</xdr:rowOff>
    </xdr:from>
    <xdr:to>
      <xdr:col>19</xdr:col>
      <xdr:colOff>187325</xdr:colOff>
      <xdr:row>81</xdr:row>
      <xdr:rowOff>78994</xdr:rowOff>
    </xdr:to>
    <xdr:cxnSp macro="">
      <xdr:nvCxnSpPr>
        <xdr:cNvPr id="359" name="直線コネクタ 358"/>
        <xdr:cNvCxnSpPr/>
      </xdr:nvCxnSpPr>
      <xdr:spPr>
        <a:xfrm>
          <a:off x="3098800" y="13705839"/>
          <a:ext cx="889000" cy="26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30480</xdr:rowOff>
    </xdr:from>
    <xdr:to>
      <xdr:col>20</xdr:col>
      <xdr:colOff>38100</xdr:colOff>
      <xdr:row>78</xdr:row>
      <xdr:rowOff>132080</xdr:rowOff>
    </xdr:to>
    <xdr:sp macro="" textlink="">
      <xdr:nvSpPr>
        <xdr:cNvPr id="360" name="フローチャート: 判断 359"/>
        <xdr:cNvSpPr/>
      </xdr:nvSpPr>
      <xdr:spPr>
        <a:xfrm>
          <a:off x="3937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142257</xdr:rowOff>
    </xdr:from>
    <xdr:ext cx="736600" cy="259045"/>
    <xdr:sp macro="" textlink="">
      <xdr:nvSpPr>
        <xdr:cNvPr id="361" name="テキスト ボックス 360"/>
        <xdr:cNvSpPr txBox="1"/>
      </xdr:nvSpPr>
      <xdr:spPr>
        <a:xfrm>
          <a:off x="3606800" y="1317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5842</xdr:rowOff>
    </xdr:from>
    <xdr:to>
      <xdr:col>15</xdr:col>
      <xdr:colOff>98425</xdr:colOff>
      <xdr:row>79</xdr:row>
      <xdr:rowOff>161289</xdr:rowOff>
    </xdr:to>
    <xdr:cxnSp macro="">
      <xdr:nvCxnSpPr>
        <xdr:cNvPr id="362" name="直線コネクタ 361"/>
        <xdr:cNvCxnSpPr/>
      </xdr:nvCxnSpPr>
      <xdr:spPr>
        <a:xfrm>
          <a:off x="2209800" y="13550392"/>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21337</xdr:rowOff>
    </xdr:from>
    <xdr:to>
      <xdr:col>15</xdr:col>
      <xdr:colOff>149225</xdr:colOff>
      <xdr:row>78</xdr:row>
      <xdr:rowOff>122937</xdr:rowOff>
    </xdr:to>
    <xdr:sp macro="" textlink="">
      <xdr:nvSpPr>
        <xdr:cNvPr id="363" name="フローチャート: 判断 362"/>
        <xdr:cNvSpPr/>
      </xdr:nvSpPr>
      <xdr:spPr>
        <a:xfrm>
          <a:off x="3048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133114</xdr:rowOff>
    </xdr:from>
    <xdr:ext cx="762000" cy="259045"/>
    <xdr:sp macro="" textlink="">
      <xdr:nvSpPr>
        <xdr:cNvPr id="364" name="テキスト ボックス 363"/>
        <xdr:cNvSpPr txBox="1"/>
      </xdr:nvSpPr>
      <xdr:spPr>
        <a:xfrm>
          <a:off x="2717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136144</xdr:rowOff>
    </xdr:from>
    <xdr:to>
      <xdr:col>11</xdr:col>
      <xdr:colOff>9525</xdr:colOff>
      <xdr:row>79</xdr:row>
      <xdr:rowOff>5842</xdr:rowOff>
    </xdr:to>
    <xdr:cxnSp macro="">
      <xdr:nvCxnSpPr>
        <xdr:cNvPr id="365" name="直線コネクタ 364"/>
        <xdr:cNvCxnSpPr/>
      </xdr:nvCxnSpPr>
      <xdr:spPr>
        <a:xfrm>
          <a:off x="1320800" y="135092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169926</xdr:rowOff>
    </xdr:from>
    <xdr:to>
      <xdr:col>11</xdr:col>
      <xdr:colOff>60325</xdr:colOff>
      <xdr:row>78</xdr:row>
      <xdr:rowOff>100076</xdr:rowOff>
    </xdr:to>
    <xdr:sp macro="" textlink="">
      <xdr:nvSpPr>
        <xdr:cNvPr id="366" name="フローチャート: 判断 365"/>
        <xdr:cNvSpPr/>
      </xdr:nvSpPr>
      <xdr:spPr>
        <a:xfrm>
          <a:off x="2159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110253</xdr:rowOff>
    </xdr:from>
    <xdr:ext cx="762000" cy="259045"/>
    <xdr:sp macro="" textlink="">
      <xdr:nvSpPr>
        <xdr:cNvPr id="367" name="テキスト ボックス 366"/>
        <xdr:cNvSpPr txBox="1"/>
      </xdr:nvSpPr>
      <xdr:spPr>
        <a:xfrm>
          <a:off x="1828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160782</xdr:rowOff>
    </xdr:from>
    <xdr:to>
      <xdr:col>6</xdr:col>
      <xdr:colOff>171450</xdr:colOff>
      <xdr:row>78</xdr:row>
      <xdr:rowOff>90932</xdr:rowOff>
    </xdr:to>
    <xdr:sp macro="" textlink="">
      <xdr:nvSpPr>
        <xdr:cNvPr id="368" name="フローチャート: 判断 367"/>
        <xdr:cNvSpPr/>
      </xdr:nvSpPr>
      <xdr:spPr>
        <a:xfrm>
          <a:off x="1270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101109</xdr:rowOff>
    </xdr:from>
    <xdr:ext cx="762000" cy="259045"/>
    <xdr:sp macro="" textlink="">
      <xdr:nvSpPr>
        <xdr:cNvPr id="369" name="テキスト ボックス 368"/>
        <xdr:cNvSpPr txBox="1"/>
      </xdr:nvSpPr>
      <xdr:spPr>
        <a:xfrm>
          <a:off x="939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60198</xdr:rowOff>
    </xdr:from>
    <xdr:to>
      <xdr:col>24</xdr:col>
      <xdr:colOff>76200</xdr:colOff>
      <xdr:row>81</xdr:row>
      <xdr:rowOff>161798</xdr:rowOff>
    </xdr:to>
    <xdr:sp macro="" textlink="">
      <xdr:nvSpPr>
        <xdr:cNvPr id="375" name="楕円 374"/>
        <xdr:cNvSpPr/>
      </xdr:nvSpPr>
      <xdr:spPr>
        <a:xfrm>
          <a:off x="4775200" y="1394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140225</xdr:rowOff>
    </xdr:from>
    <xdr:ext cx="762000" cy="259045"/>
    <xdr:sp macro="" textlink="">
      <xdr:nvSpPr>
        <xdr:cNvPr id="376" name="公債費該当値テキスト"/>
        <xdr:cNvSpPr txBox="1"/>
      </xdr:nvSpPr>
      <xdr:spPr>
        <a:xfrm>
          <a:off x="4914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28194</xdr:rowOff>
    </xdr:from>
    <xdr:to>
      <xdr:col>20</xdr:col>
      <xdr:colOff>38100</xdr:colOff>
      <xdr:row>81</xdr:row>
      <xdr:rowOff>129794</xdr:rowOff>
    </xdr:to>
    <xdr:sp macro="" textlink="">
      <xdr:nvSpPr>
        <xdr:cNvPr id="377" name="楕円 376"/>
        <xdr:cNvSpPr/>
      </xdr:nvSpPr>
      <xdr:spPr>
        <a:xfrm>
          <a:off x="3937000" y="1391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114571</xdr:rowOff>
    </xdr:from>
    <xdr:ext cx="736600" cy="259045"/>
    <xdr:sp macro="" textlink="">
      <xdr:nvSpPr>
        <xdr:cNvPr id="378" name="テキスト ボックス 377"/>
        <xdr:cNvSpPr txBox="1"/>
      </xdr:nvSpPr>
      <xdr:spPr>
        <a:xfrm>
          <a:off x="3606800" y="14002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110489</xdr:rowOff>
    </xdr:from>
    <xdr:to>
      <xdr:col>15</xdr:col>
      <xdr:colOff>149225</xdr:colOff>
      <xdr:row>80</xdr:row>
      <xdr:rowOff>40639</xdr:rowOff>
    </xdr:to>
    <xdr:sp macro="" textlink="">
      <xdr:nvSpPr>
        <xdr:cNvPr id="379" name="楕円 378"/>
        <xdr:cNvSpPr/>
      </xdr:nvSpPr>
      <xdr:spPr>
        <a:xfrm>
          <a:off x="3048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25416</xdr:rowOff>
    </xdr:from>
    <xdr:ext cx="762000" cy="259045"/>
    <xdr:sp macro="" textlink="">
      <xdr:nvSpPr>
        <xdr:cNvPr id="380" name="テキスト ボックス 379"/>
        <xdr:cNvSpPr txBox="1"/>
      </xdr:nvSpPr>
      <xdr:spPr>
        <a:xfrm>
          <a:off x="2717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126492</xdr:rowOff>
    </xdr:from>
    <xdr:to>
      <xdr:col>11</xdr:col>
      <xdr:colOff>60325</xdr:colOff>
      <xdr:row>79</xdr:row>
      <xdr:rowOff>56642</xdr:rowOff>
    </xdr:to>
    <xdr:sp macro="" textlink="">
      <xdr:nvSpPr>
        <xdr:cNvPr id="381" name="楕円 380"/>
        <xdr:cNvSpPr/>
      </xdr:nvSpPr>
      <xdr:spPr>
        <a:xfrm>
          <a:off x="2159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41419</xdr:rowOff>
    </xdr:from>
    <xdr:ext cx="762000" cy="259045"/>
    <xdr:sp macro="" textlink="">
      <xdr:nvSpPr>
        <xdr:cNvPr id="382" name="テキスト ボックス 381"/>
        <xdr:cNvSpPr txBox="1"/>
      </xdr:nvSpPr>
      <xdr:spPr>
        <a:xfrm>
          <a:off x="1828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85344</xdr:rowOff>
    </xdr:from>
    <xdr:to>
      <xdr:col>6</xdr:col>
      <xdr:colOff>171450</xdr:colOff>
      <xdr:row>79</xdr:row>
      <xdr:rowOff>15494</xdr:rowOff>
    </xdr:to>
    <xdr:sp macro="" textlink="">
      <xdr:nvSpPr>
        <xdr:cNvPr id="383" name="楕円 382"/>
        <xdr:cNvSpPr/>
      </xdr:nvSpPr>
      <xdr:spPr>
        <a:xfrm>
          <a:off x="1270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271</xdr:rowOff>
    </xdr:from>
    <xdr:ext cx="762000" cy="259045"/>
    <xdr:sp macro="" textlink="">
      <xdr:nvSpPr>
        <xdr:cNvPr id="384" name="テキスト ボックス 383"/>
        <xdr:cNvSpPr txBox="1"/>
      </xdr:nvSpPr>
      <xdr:spPr>
        <a:xfrm>
          <a:off x="939800" y="1354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ポイント増加したが、類似団体平均を</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以降、増加傾向にあることから、多角的に経費の圧縮に努め、財政の弾力性が低下しないよう努めていく。</a:t>
          </a: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77470</xdr:rowOff>
    </xdr:from>
    <xdr:to>
      <xdr:col>82</xdr:col>
      <xdr:colOff>107950</xdr:colOff>
      <xdr:row>80</xdr:row>
      <xdr:rowOff>146050</xdr:rowOff>
    </xdr:to>
    <xdr:cxnSp macro="">
      <xdr:nvCxnSpPr>
        <xdr:cNvPr id="412" name="直線コネクタ 411"/>
        <xdr:cNvCxnSpPr/>
      </xdr:nvCxnSpPr>
      <xdr:spPr>
        <a:xfrm flipV="1">
          <a:off x="16510000" y="125933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118127</xdr:rowOff>
    </xdr:from>
    <xdr:ext cx="762000" cy="259045"/>
    <xdr:sp macro="" textlink="">
      <xdr:nvSpPr>
        <xdr:cNvPr id="413"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14" name="直線コネクタ 413"/>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163847</xdr:rowOff>
    </xdr:from>
    <xdr:ext cx="762000" cy="259045"/>
    <xdr:sp macro="" textlink="">
      <xdr:nvSpPr>
        <xdr:cNvPr id="415" name="公債費以外最大値テキスト"/>
        <xdr:cNvSpPr txBox="1"/>
      </xdr:nvSpPr>
      <xdr:spPr>
        <a:xfrm>
          <a:off x="16598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77470</xdr:rowOff>
    </xdr:from>
    <xdr:to>
      <xdr:col>82</xdr:col>
      <xdr:colOff>196850</xdr:colOff>
      <xdr:row>73</xdr:row>
      <xdr:rowOff>77470</xdr:rowOff>
    </xdr:to>
    <xdr:cxnSp macro="">
      <xdr:nvCxnSpPr>
        <xdr:cNvPr id="416" name="直線コネクタ 415"/>
        <xdr:cNvCxnSpPr/>
      </xdr:nvCxnSpPr>
      <xdr:spPr>
        <a:xfrm>
          <a:off x="16421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134620</xdr:rowOff>
    </xdr:from>
    <xdr:to>
      <xdr:col>82</xdr:col>
      <xdr:colOff>107950</xdr:colOff>
      <xdr:row>75</xdr:row>
      <xdr:rowOff>16510</xdr:rowOff>
    </xdr:to>
    <xdr:cxnSp macro="">
      <xdr:nvCxnSpPr>
        <xdr:cNvPr id="417" name="直線コネクタ 416"/>
        <xdr:cNvCxnSpPr/>
      </xdr:nvCxnSpPr>
      <xdr:spPr>
        <a:xfrm>
          <a:off x="15671800" y="128219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18"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19" name="フローチャート: 判断 418"/>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96520</xdr:rowOff>
    </xdr:from>
    <xdr:to>
      <xdr:col>78</xdr:col>
      <xdr:colOff>69850</xdr:colOff>
      <xdr:row>74</xdr:row>
      <xdr:rowOff>134620</xdr:rowOff>
    </xdr:to>
    <xdr:cxnSp macro="">
      <xdr:nvCxnSpPr>
        <xdr:cNvPr id="420" name="直線コネクタ 419"/>
        <xdr:cNvCxnSpPr/>
      </xdr:nvCxnSpPr>
      <xdr:spPr>
        <a:xfrm>
          <a:off x="14782800" y="12783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148589</xdr:rowOff>
    </xdr:from>
    <xdr:to>
      <xdr:col>78</xdr:col>
      <xdr:colOff>120650</xdr:colOff>
      <xdr:row>77</xdr:row>
      <xdr:rowOff>78739</xdr:rowOff>
    </xdr:to>
    <xdr:sp macro="" textlink="">
      <xdr:nvSpPr>
        <xdr:cNvPr id="421" name="フローチャート: 判断 420"/>
        <xdr:cNvSpPr/>
      </xdr:nvSpPr>
      <xdr:spPr>
        <a:xfrm>
          <a:off x="15621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63516</xdr:rowOff>
    </xdr:from>
    <xdr:ext cx="736600" cy="259045"/>
    <xdr:sp macro="" textlink="">
      <xdr:nvSpPr>
        <xdr:cNvPr id="422" name="テキスト ボックス 421"/>
        <xdr:cNvSpPr txBox="1"/>
      </xdr:nvSpPr>
      <xdr:spPr>
        <a:xfrm>
          <a:off x="15290800" y="13265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73660</xdr:rowOff>
    </xdr:from>
    <xdr:to>
      <xdr:col>73</xdr:col>
      <xdr:colOff>180975</xdr:colOff>
      <xdr:row>74</xdr:row>
      <xdr:rowOff>96520</xdr:rowOff>
    </xdr:to>
    <xdr:cxnSp macro="">
      <xdr:nvCxnSpPr>
        <xdr:cNvPr id="423" name="直線コネクタ 422"/>
        <xdr:cNvCxnSpPr/>
      </xdr:nvCxnSpPr>
      <xdr:spPr>
        <a:xfrm>
          <a:off x="13893800" y="12760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95250</xdr:rowOff>
    </xdr:from>
    <xdr:to>
      <xdr:col>74</xdr:col>
      <xdr:colOff>31750</xdr:colOff>
      <xdr:row>77</xdr:row>
      <xdr:rowOff>25400</xdr:rowOff>
    </xdr:to>
    <xdr:sp macro="" textlink="">
      <xdr:nvSpPr>
        <xdr:cNvPr id="424" name="フローチャート: 判断 423"/>
        <xdr:cNvSpPr/>
      </xdr:nvSpPr>
      <xdr:spPr>
        <a:xfrm>
          <a:off x="14732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10177</xdr:rowOff>
    </xdr:from>
    <xdr:ext cx="762000" cy="259045"/>
    <xdr:sp macro="" textlink="">
      <xdr:nvSpPr>
        <xdr:cNvPr id="425" name="テキスト ボックス 424"/>
        <xdr:cNvSpPr txBox="1"/>
      </xdr:nvSpPr>
      <xdr:spPr>
        <a:xfrm>
          <a:off x="14401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73660</xdr:rowOff>
    </xdr:from>
    <xdr:to>
      <xdr:col>69</xdr:col>
      <xdr:colOff>92075</xdr:colOff>
      <xdr:row>75</xdr:row>
      <xdr:rowOff>1270</xdr:rowOff>
    </xdr:to>
    <xdr:cxnSp macro="">
      <xdr:nvCxnSpPr>
        <xdr:cNvPr id="426" name="直線コネクタ 425"/>
        <xdr:cNvCxnSpPr/>
      </xdr:nvCxnSpPr>
      <xdr:spPr>
        <a:xfrm flipV="1">
          <a:off x="13004800" y="127609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27" name="フローチャート: 判断 426"/>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132097</xdr:rowOff>
    </xdr:from>
    <xdr:ext cx="762000" cy="259045"/>
    <xdr:sp macro="" textlink="">
      <xdr:nvSpPr>
        <xdr:cNvPr id="428" name="テキスト ボックス 427"/>
        <xdr:cNvSpPr txBox="1"/>
      </xdr:nvSpPr>
      <xdr:spPr>
        <a:xfrm>
          <a:off x="13512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29" name="フローチャート: 判断 428"/>
        <xdr:cNvSpPr/>
      </xdr:nvSpPr>
      <xdr:spPr>
        <a:xfrm>
          <a:off x="129540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55897</xdr:rowOff>
    </xdr:from>
    <xdr:ext cx="762000" cy="259045"/>
    <xdr:sp macro="" textlink="">
      <xdr:nvSpPr>
        <xdr:cNvPr id="430" name="テキスト ボックス 429"/>
        <xdr:cNvSpPr txBox="1"/>
      </xdr:nvSpPr>
      <xdr:spPr>
        <a:xfrm>
          <a:off x="12623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137160</xdr:rowOff>
    </xdr:from>
    <xdr:to>
      <xdr:col>82</xdr:col>
      <xdr:colOff>158750</xdr:colOff>
      <xdr:row>75</xdr:row>
      <xdr:rowOff>67310</xdr:rowOff>
    </xdr:to>
    <xdr:sp macro="" textlink="">
      <xdr:nvSpPr>
        <xdr:cNvPr id="436" name="楕円 435"/>
        <xdr:cNvSpPr/>
      </xdr:nvSpPr>
      <xdr:spPr>
        <a:xfrm>
          <a:off x="164592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153687</xdr:rowOff>
    </xdr:from>
    <xdr:ext cx="762000" cy="259045"/>
    <xdr:sp macro="" textlink="">
      <xdr:nvSpPr>
        <xdr:cNvPr id="437" name="公債費以外該当値テキスト"/>
        <xdr:cNvSpPr txBox="1"/>
      </xdr:nvSpPr>
      <xdr:spPr>
        <a:xfrm>
          <a:off x="165989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83820</xdr:rowOff>
    </xdr:from>
    <xdr:to>
      <xdr:col>78</xdr:col>
      <xdr:colOff>120650</xdr:colOff>
      <xdr:row>75</xdr:row>
      <xdr:rowOff>13970</xdr:rowOff>
    </xdr:to>
    <xdr:sp macro="" textlink="">
      <xdr:nvSpPr>
        <xdr:cNvPr id="438" name="楕円 437"/>
        <xdr:cNvSpPr/>
      </xdr:nvSpPr>
      <xdr:spPr>
        <a:xfrm>
          <a:off x="156210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9" name="テキスト ボックス 438"/>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45720</xdr:rowOff>
    </xdr:from>
    <xdr:to>
      <xdr:col>74</xdr:col>
      <xdr:colOff>31750</xdr:colOff>
      <xdr:row>74</xdr:row>
      <xdr:rowOff>147320</xdr:rowOff>
    </xdr:to>
    <xdr:sp macro="" textlink="">
      <xdr:nvSpPr>
        <xdr:cNvPr id="440" name="楕円 439"/>
        <xdr:cNvSpPr/>
      </xdr:nvSpPr>
      <xdr:spPr>
        <a:xfrm>
          <a:off x="14732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157497</xdr:rowOff>
    </xdr:from>
    <xdr:ext cx="762000" cy="259045"/>
    <xdr:sp macro="" textlink="">
      <xdr:nvSpPr>
        <xdr:cNvPr id="441" name="テキスト ボックス 440"/>
        <xdr:cNvSpPr txBox="1"/>
      </xdr:nvSpPr>
      <xdr:spPr>
        <a:xfrm>
          <a:off x="14401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22860</xdr:rowOff>
    </xdr:from>
    <xdr:to>
      <xdr:col>69</xdr:col>
      <xdr:colOff>142875</xdr:colOff>
      <xdr:row>74</xdr:row>
      <xdr:rowOff>124460</xdr:rowOff>
    </xdr:to>
    <xdr:sp macro="" textlink="">
      <xdr:nvSpPr>
        <xdr:cNvPr id="442" name="楕円 441"/>
        <xdr:cNvSpPr/>
      </xdr:nvSpPr>
      <xdr:spPr>
        <a:xfrm>
          <a:off x="13843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134637</xdr:rowOff>
    </xdr:from>
    <xdr:ext cx="762000" cy="259045"/>
    <xdr:sp macro="" textlink="">
      <xdr:nvSpPr>
        <xdr:cNvPr id="443" name="テキスト ボックス 442"/>
        <xdr:cNvSpPr txBox="1"/>
      </xdr:nvSpPr>
      <xdr:spPr>
        <a:xfrm>
          <a:off x="13512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44" name="楕円 443"/>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45" name="テキスト ボックス 444"/>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92723</xdr:rowOff>
    </xdr:from>
    <xdr:to>
      <xdr:col>29</xdr:col>
      <xdr:colOff>127000</xdr:colOff>
      <xdr:row>19</xdr:row>
      <xdr:rowOff>102073</xdr:rowOff>
    </xdr:to>
    <xdr:cxnSp macro="">
      <xdr:nvCxnSpPr>
        <xdr:cNvPr id="41" name="直線コネクタ 40"/>
        <xdr:cNvCxnSpPr/>
      </xdr:nvCxnSpPr>
      <xdr:spPr bwMode="auto">
        <a:xfrm flipV="1">
          <a:off x="5651500" y="2197748"/>
          <a:ext cx="0" cy="12095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74150</xdr:rowOff>
    </xdr:from>
    <xdr:ext cx="762000" cy="259045"/>
    <xdr:sp macro="" textlink="">
      <xdr:nvSpPr>
        <xdr:cNvPr id="42" name="人口1人当たり決算額の推移最小値テキスト130"/>
        <xdr:cNvSpPr txBox="1"/>
      </xdr:nvSpPr>
      <xdr:spPr>
        <a:xfrm>
          <a:off x="5740400" y="337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102073</xdr:rowOff>
    </xdr:from>
    <xdr:to>
      <xdr:col>30</xdr:col>
      <xdr:colOff>25400</xdr:colOff>
      <xdr:row>19</xdr:row>
      <xdr:rowOff>102073</xdr:rowOff>
    </xdr:to>
    <xdr:cxnSp macro="">
      <xdr:nvCxnSpPr>
        <xdr:cNvPr id="43" name="直線コネクタ 42"/>
        <xdr:cNvCxnSpPr/>
      </xdr:nvCxnSpPr>
      <xdr:spPr bwMode="auto">
        <a:xfrm>
          <a:off x="5562600" y="340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7650</xdr:rowOff>
    </xdr:from>
    <xdr:ext cx="762000" cy="259045"/>
    <xdr:sp macro="" textlink="">
      <xdr:nvSpPr>
        <xdr:cNvPr id="44" name="人口1人当たり決算額の推移最大値テキスト130"/>
        <xdr:cNvSpPr txBox="1"/>
      </xdr:nvSpPr>
      <xdr:spPr>
        <a:xfrm>
          <a:off x="5740400" y="194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92723</xdr:rowOff>
    </xdr:from>
    <xdr:to>
      <xdr:col>30</xdr:col>
      <xdr:colOff>25400</xdr:colOff>
      <xdr:row>12</xdr:row>
      <xdr:rowOff>92723</xdr:rowOff>
    </xdr:to>
    <xdr:cxnSp macro="">
      <xdr:nvCxnSpPr>
        <xdr:cNvPr id="45" name="直線コネクタ 44"/>
        <xdr:cNvCxnSpPr/>
      </xdr:nvCxnSpPr>
      <xdr:spPr bwMode="auto">
        <a:xfrm>
          <a:off x="5562600" y="2197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24189</xdr:rowOff>
    </xdr:from>
    <xdr:to>
      <xdr:col>29</xdr:col>
      <xdr:colOff>127000</xdr:colOff>
      <xdr:row>16</xdr:row>
      <xdr:rowOff>58336</xdr:rowOff>
    </xdr:to>
    <xdr:cxnSp macro="">
      <xdr:nvCxnSpPr>
        <xdr:cNvPr id="46" name="直線コネクタ 45"/>
        <xdr:cNvCxnSpPr/>
      </xdr:nvCxnSpPr>
      <xdr:spPr bwMode="auto">
        <a:xfrm flipV="1">
          <a:off x="5003800" y="2815014"/>
          <a:ext cx="647700" cy="34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40758</xdr:rowOff>
    </xdr:from>
    <xdr:ext cx="762000" cy="259045"/>
    <xdr:sp macro="" textlink="">
      <xdr:nvSpPr>
        <xdr:cNvPr id="47" name="人口1人当たり決算額の推移平均値テキスト130"/>
        <xdr:cNvSpPr txBox="1"/>
      </xdr:nvSpPr>
      <xdr:spPr>
        <a:xfrm>
          <a:off x="5740400" y="2831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68681</xdr:rowOff>
    </xdr:from>
    <xdr:to>
      <xdr:col>29</xdr:col>
      <xdr:colOff>177800</xdr:colOff>
      <xdr:row>16</xdr:row>
      <xdr:rowOff>170281</xdr:rowOff>
    </xdr:to>
    <xdr:sp macro="" textlink="">
      <xdr:nvSpPr>
        <xdr:cNvPr id="48" name="フローチャート: 判断 47"/>
        <xdr:cNvSpPr/>
      </xdr:nvSpPr>
      <xdr:spPr bwMode="auto">
        <a:xfrm>
          <a:off x="56007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58336</xdr:rowOff>
    </xdr:from>
    <xdr:to>
      <xdr:col>26</xdr:col>
      <xdr:colOff>50800</xdr:colOff>
      <xdr:row>16</xdr:row>
      <xdr:rowOff>79659</xdr:rowOff>
    </xdr:to>
    <xdr:cxnSp macro="">
      <xdr:nvCxnSpPr>
        <xdr:cNvPr id="49" name="直線コネクタ 48"/>
        <xdr:cNvCxnSpPr/>
      </xdr:nvCxnSpPr>
      <xdr:spPr bwMode="auto">
        <a:xfrm flipV="1">
          <a:off x="4305300" y="2849161"/>
          <a:ext cx="698500" cy="21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78597</xdr:rowOff>
    </xdr:from>
    <xdr:to>
      <xdr:col>26</xdr:col>
      <xdr:colOff>101600</xdr:colOff>
      <xdr:row>17</xdr:row>
      <xdr:rowOff>8747</xdr:rowOff>
    </xdr:to>
    <xdr:sp macro="" textlink="">
      <xdr:nvSpPr>
        <xdr:cNvPr id="50" name="フローチャート: 判断 49"/>
        <xdr:cNvSpPr/>
      </xdr:nvSpPr>
      <xdr:spPr bwMode="auto">
        <a:xfrm>
          <a:off x="4953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164974</xdr:rowOff>
    </xdr:from>
    <xdr:ext cx="736600" cy="259045"/>
    <xdr:sp macro="" textlink="">
      <xdr:nvSpPr>
        <xdr:cNvPr id="51" name="テキスト ボックス 50"/>
        <xdr:cNvSpPr txBox="1"/>
      </xdr:nvSpPr>
      <xdr:spPr>
        <a:xfrm>
          <a:off x="4622800" y="2955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79659</xdr:rowOff>
    </xdr:from>
    <xdr:to>
      <xdr:col>22</xdr:col>
      <xdr:colOff>114300</xdr:colOff>
      <xdr:row>16</xdr:row>
      <xdr:rowOff>137317</xdr:rowOff>
    </xdr:to>
    <xdr:cxnSp macro="">
      <xdr:nvCxnSpPr>
        <xdr:cNvPr id="52" name="直線コネクタ 51"/>
        <xdr:cNvCxnSpPr/>
      </xdr:nvCxnSpPr>
      <xdr:spPr bwMode="auto">
        <a:xfrm flipV="1">
          <a:off x="3606800" y="2870484"/>
          <a:ext cx="698500" cy="57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100548</xdr:rowOff>
    </xdr:from>
    <xdr:to>
      <xdr:col>22</xdr:col>
      <xdr:colOff>165100</xdr:colOff>
      <xdr:row>17</xdr:row>
      <xdr:rowOff>30698</xdr:rowOff>
    </xdr:to>
    <xdr:sp macro="" textlink="">
      <xdr:nvSpPr>
        <xdr:cNvPr id="53" name="フローチャート: 判断 52"/>
        <xdr:cNvSpPr/>
      </xdr:nvSpPr>
      <xdr:spPr bwMode="auto">
        <a:xfrm>
          <a:off x="4254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15475</xdr:rowOff>
    </xdr:from>
    <xdr:ext cx="762000" cy="259045"/>
    <xdr:sp macro="" textlink="">
      <xdr:nvSpPr>
        <xdr:cNvPr id="54" name="テキスト ボックス 53"/>
        <xdr:cNvSpPr txBox="1"/>
      </xdr:nvSpPr>
      <xdr:spPr>
        <a:xfrm>
          <a:off x="3924300" y="29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137317</xdr:rowOff>
    </xdr:from>
    <xdr:to>
      <xdr:col>18</xdr:col>
      <xdr:colOff>177800</xdr:colOff>
      <xdr:row>16</xdr:row>
      <xdr:rowOff>149182</xdr:rowOff>
    </xdr:to>
    <xdr:cxnSp macro="">
      <xdr:nvCxnSpPr>
        <xdr:cNvPr id="55" name="直線コネクタ 54"/>
        <xdr:cNvCxnSpPr/>
      </xdr:nvCxnSpPr>
      <xdr:spPr bwMode="auto">
        <a:xfrm flipV="1">
          <a:off x="2908300" y="2928142"/>
          <a:ext cx="698500" cy="11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120042</xdr:rowOff>
    </xdr:from>
    <xdr:to>
      <xdr:col>19</xdr:col>
      <xdr:colOff>38100</xdr:colOff>
      <xdr:row>17</xdr:row>
      <xdr:rowOff>50192</xdr:rowOff>
    </xdr:to>
    <xdr:sp macro="" textlink="">
      <xdr:nvSpPr>
        <xdr:cNvPr id="56" name="フローチャート: 判断 55"/>
        <xdr:cNvSpPr/>
      </xdr:nvSpPr>
      <xdr:spPr bwMode="auto">
        <a:xfrm>
          <a:off x="3556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34969</xdr:rowOff>
    </xdr:from>
    <xdr:ext cx="762000" cy="259045"/>
    <xdr:sp macro="" textlink="">
      <xdr:nvSpPr>
        <xdr:cNvPr id="57" name="テキスト ボックス 56"/>
        <xdr:cNvSpPr txBox="1"/>
      </xdr:nvSpPr>
      <xdr:spPr>
        <a:xfrm>
          <a:off x="32258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136484</xdr:rowOff>
    </xdr:from>
    <xdr:to>
      <xdr:col>15</xdr:col>
      <xdr:colOff>101600</xdr:colOff>
      <xdr:row>17</xdr:row>
      <xdr:rowOff>66634</xdr:rowOff>
    </xdr:to>
    <xdr:sp macro="" textlink="">
      <xdr:nvSpPr>
        <xdr:cNvPr id="58" name="フローチャート: 判断 57"/>
        <xdr:cNvSpPr/>
      </xdr:nvSpPr>
      <xdr:spPr bwMode="auto">
        <a:xfrm>
          <a:off x="2857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51411</xdr:rowOff>
    </xdr:from>
    <xdr:ext cx="762000" cy="259045"/>
    <xdr:sp macro="" textlink="">
      <xdr:nvSpPr>
        <xdr:cNvPr id="59" name="テキスト ボックス 58"/>
        <xdr:cNvSpPr txBox="1"/>
      </xdr:nvSpPr>
      <xdr:spPr>
        <a:xfrm>
          <a:off x="2527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144839</xdr:rowOff>
    </xdr:from>
    <xdr:to>
      <xdr:col>29</xdr:col>
      <xdr:colOff>177800</xdr:colOff>
      <xdr:row>16</xdr:row>
      <xdr:rowOff>74989</xdr:rowOff>
    </xdr:to>
    <xdr:sp macro="" textlink="">
      <xdr:nvSpPr>
        <xdr:cNvPr id="65" name="楕円 64"/>
        <xdr:cNvSpPr/>
      </xdr:nvSpPr>
      <xdr:spPr bwMode="auto">
        <a:xfrm>
          <a:off x="5600700" y="27642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161366</xdr:rowOff>
    </xdr:from>
    <xdr:ext cx="762000" cy="259045"/>
    <xdr:sp macro="" textlink="">
      <xdr:nvSpPr>
        <xdr:cNvPr id="66" name="人口1人当たり決算額の推移該当値テキスト130"/>
        <xdr:cNvSpPr txBox="1"/>
      </xdr:nvSpPr>
      <xdr:spPr>
        <a:xfrm>
          <a:off x="5740400" y="260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7536</xdr:rowOff>
    </xdr:from>
    <xdr:to>
      <xdr:col>26</xdr:col>
      <xdr:colOff>101600</xdr:colOff>
      <xdr:row>16</xdr:row>
      <xdr:rowOff>109136</xdr:rowOff>
    </xdr:to>
    <xdr:sp macro="" textlink="">
      <xdr:nvSpPr>
        <xdr:cNvPr id="67" name="楕円 66"/>
        <xdr:cNvSpPr/>
      </xdr:nvSpPr>
      <xdr:spPr bwMode="auto">
        <a:xfrm>
          <a:off x="4953000" y="2798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119313</xdr:rowOff>
    </xdr:from>
    <xdr:ext cx="736600" cy="259045"/>
    <xdr:sp macro="" textlink="">
      <xdr:nvSpPr>
        <xdr:cNvPr id="68" name="テキスト ボックス 67"/>
        <xdr:cNvSpPr txBox="1"/>
      </xdr:nvSpPr>
      <xdr:spPr>
        <a:xfrm>
          <a:off x="4622800" y="2567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28859</xdr:rowOff>
    </xdr:from>
    <xdr:to>
      <xdr:col>22</xdr:col>
      <xdr:colOff>165100</xdr:colOff>
      <xdr:row>16</xdr:row>
      <xdr:rowOff>130459</xdr:rowOff>
    </xdr:to>
    <xdr:sp macro="" textlink="">
      <xdr:nvSpPr>
        <xdr:cNvPr id="69" name="楕円 68"/>
        <xdr:cNvSpPr/>
      </xdr:nvSpPr>
      <xdr:spPr bwMode="auto">
        <a:xfrm>
          <a:off x="4254500" y="2819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140636</xdr:rowOff>
    </xdr:from>
    <xdr:ext cx="762000" cy="259045"/>
    <xdr:sp macro="" textlink="">
      <xdr:nvSpPr>
        <xdr:cNvPr id="70" name="テキスト ボックス 69"/>
        <xdr:cNvSpPr txBox="1"/>
      </xdr:nvSpPr>
      <xdr:spPr>
        <a:xfrm>
          <a:off x="3924300" y="2588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86517</xdr:rowOff>
    </xdr:from>
    <xdr:to>
      <xdr:col>19</xdr:col>
      <xdr:colOff>38100</xdr:colOff>
      <xdr:row>17</xdr:row>
      <xdr:rowOff>16667</xdr:rowOff>
    </xdr:to>
    <xdr:sp macro="" textlink="">
      <xdr:nvSpPr>
        <xdr:cNvPr id="71" name="楕円 70"/>
        <xdr:cNvSpPr/>
      </xdr:nvSpPr>
      <xdr:spPr bwMode="auto">
        <a:xfrm>
          <a:off x="3556000" y="2877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26844</xdr:rowOff>
    </xdr:from>
    <xdr:ext cx="762000" cy="259045"/>
    <xdr:sp macro="" textlink="">
      <xdr:nvSpPr>
        <xdr:cNvPr id="72" name="テキスト ボックス 71"/>
        <xdr:cNvSpPr txBox="1"/>
      </xdr:nvSpPr>
      <xdr:spPr>
        <a:xfrm>
          <a:off x="3225800" y="2646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98382</xdr:rowOff>
    </xdr:from>
    <xdr:to>
      <xdr:col>15</xdr:col>
      <xdr:colOff>101600</xdr:colOff>
      <xdr:row>17</xdr:row>
      <xdr:rowOff>28532</xdr:rowOff>
    </xdr:to>
    <xdr:sp macro="" textlink="">
      <xdr:nvSpPr>
        <xdr:cNvPr id="73" name="楕円 72"/>
        <xdr:cNvSpPr/>
      </xdr:nvSpPr>
      <xdr:spPr bwMode="auto">
        <a:xfrm>
          <a:off x="2857500" y="2889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38709</xdr:rowOff>
    </xdr:from>
    <xdr:ext cx="762000" cy="259045"/>
    <xdr:sp macro="" textlink="">
      <xdr:nvSpPr>
        <xdr:cNvPr id="74" name="テキスト ボックス 73"/>
        <xdr:cNvSpPr txBox="1"/>
      </xdr:nvSpPr>
      <xdr:spPr>
        <a:xfrm>
          <a:off x="2527300" y="26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1" name="直線コネクタ 90"/>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2" name="テキスト ボックス 91"/>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5" name="直線コネクタ 94"/>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6" name="テキスト ボックス 95"/>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7" name="直線コネクタ 96"/>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8" name="テキスト ボックス 97"/>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249542</xdr:rowOff>
    </xdr:from>
    <xdr:to>
      <xdr:col>29</xdr:col>
      <xdr:colOff>127000</xdr:colOff>
      <xdr:row>38</xdr:row>
      <xdr:rowOff>165798</xdr:rowOff>
    </xdr:to>
    <xdr:cxnSp macro="">
      <xdr:nvCxnSpPr>
        <xdr:cNvPr id="102" name="直線コネクタ 101"/>
        <xdr:cNvCxnSpPr/>
      </xdr:nvCxnSpPr>
      <xdr:spPr bwMode="auto">
        <a:xfrm flipV="1">
          <a:off x="5651500" y="6174092"/>
          <a:ext cx="0" cy="14593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137875</xdr:rowOff>
    </xdr:from>
    <xdr:ext cx="762000" cy="259045"/>
    <xdr:sp macro="" textlink="">
      <xdr:nvSpPr>
        <xdr:cNvPr id="103" name="人口1人当たり決算額の推移最小値テキスト445"/>
        <xdr:cNvSpPr txBox="1"/>
      </xdr:nvSpPr>
      <xdr:spPr>
        <a:xfrm>
          <a:off x="5740400" y="760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165798</xdr:rowOff>
    </xdr:from>
    <xdr:to>
      <xdr:col>30</xdr:col>
      <xdr:colOff>25400</xdr:colOff>
      <xdr:row>38</xdr:row>
      <xdr:rowOff>165798</xdr:rowOff>
    </xdr:to>
    <xdr:cxnSp macro="">
      <xdr:nvCxnSpPr>
        <xdr:cNvPr id="104" name="直線コネクタ 103"/>
        <xdr:cNvCxnSpPr/>
      </xdr:nvCxnSpPr>
      <xdr:spPr bwMode="auto">
        <a:xfrm>
          <a:off x="5562600" y="76333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164469</xdr:rowOff>
    </xdr:from>
    <xdr:ext cx="762000" cy="259045"/>
    <xdr:sp macro="" textlink="">
      <xdr:nvSpPr>
        <xdr:cNvPr id="105" name="人口1人当たり決算額の推移最大値テキスト445"/>
        <xdr:cNvSpPr txBox="1"/>
      </xdr:nvSpPr>
      <xdr:spPr>
        <a:xfrm>
          <a:off x="5740400" y="591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249542</xdr:rowOff>
    </xdr:from>
    <xdr:to>
      <xdr:col>30</xdr:col>
      <xdr:colOff>25400</xdr:colOff>
      <xdr:row>33</xdr:row>
      <xdr:rowOff>249542</xdr:rowOff>
    </xdr:to>
    <xdr:cxnSp macro="">
      <xdr:nvCxnSpPr>
        <xdr:cNvPr id="106" name="直線コネクタ 105"/>
        <xdr:cNvCxnSpPr/>
      </xdr:nvCxnSpPr>
      <xdr:spPr bwMode="auto">
        <a:xfrm>
          <a:off x="5562600" y="61740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29819</xdr:rowOff>
    </xdr:from>
    <xdr:to>
      <xdr:col>29</xdr:col>
      <xdr:colOff>127000</xdr:colOff>
      <xdr:row>34</xdr:row>
      <xdr:rowOff>184226</xdr:rowOff>
    </xdr:to>
    <xdr:cxnSp macro="">
      <xdr:nvCxnSpPr>
        <xdr:cNvPr id="107" name="直線コネクタ 106"/>
        <xdr:cNvCxnSpPr/>
      </xdr:nvCxnSpPr>
      <xdr:spPr bwMode="auto">
        <a:xfrm flipV="1">
          <a:off x="5003800" y="6297269"/>
          <a:ext cx="647700" cy="154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5237</xdr:rowOff>
    </xdr:from>
    <xdr:ext cx="762000" cy="259045"/>
    <xdr:sp macro="" textlink="">
      <xdr:nvSpPr>
        <xdr:cNvPr id="108" name="人口1人当たり決算額の推移平均値テキスト445"/>
        <xdr:cNvSpPr txBox="1"/>
      </xdr:nvSpPr>
      <xdr:spPr>
        <a:xfrm>
          <a:off x="5740400" y="661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33160</xdr:rowOff>
    </xdr:from>
    <xdr:to>
      <xdr:col>29</xdr:col>
      <xdr:colOff>177800</xdr:colOff>
      <xdr:row>35</xdr:row>
      <xdr:rowOff>134760</xdr:rowOff>
    </xdr:to>
    <xdr:sp macro="" textlink="">
      <xdr:nvSpPr>
        <xdr:cNvPr id="109" name="フローチャート: 判断 108"/>
        <xdr:cNvSpPr/>
      </xdr:nvSpPr>
      <xdr:spPr bwMode="auto">
        <a:xfrm>
          <a:off x="56007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184226</xdr:rowOff>
    </xdr:from>
    <xdr:to>
      <xdr:col>26</xdr:col>
      <xdr:colOff>50800</xdr:colOff>
      <xdr:row>34</xdr:row>
      <xdr:rowOff>185319</xdr:rowOff>
    </xdr:to>
    <xdr:cxnSp macro="">
      <xdr:nvCxnSpPr>
        <xdr:cNvPr id="110" name="直線コネクタ 109"/>
        <xdr:cNvCxnSpPr/>
      </xdr:nvCxnSpPr>
      <xdr:spPr bwMode="auto">
        <a:xfrm flipV="1">
          <a:off x="4305300" y="6451676"/>
          <a:ext cx="698500" cy="1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27762</xdr:rowOff>
    </xdr:from>
    <xdr:to>
      <xdr:col>26</xdr:col>
      <xdr:colOff>101600</xdr:colOff>
      <xdr:row>35</xdr:row>
      <xdr:rowOff>129362</xdr:rowOff>
    </xdr:to>
    <xdr:sp macro="" textlink="">
      <xdr:nvSpPr>
        <xdr:cNvPr id="111" name="フローチャート: 判断 110"/>
        <xdr:cNvSpPr/>
      </xdr:nvSpPr>
      <xdr:spPr bwMode="auto">
        <a:xfrm>
          <a:off x="49530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114139</xdr:rowOff>
    </xdr:from>
    <xdr:ext cx="736600" cy="259045"/>
    <xdr:sp macro="" textlink="">
      <xdr:nvSpPr>
        <xdr:cNvPr id="112" name="テキスト ボックス 111"/>
        <xdr:cNvSpPr txBox="1"/>
      </xdr:nvSpPr>
      <xdr:spPr>
        <a:xfrm>
          <a:off x="4622800" y="6724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185319</xdr:rowOff>
    </xdr:from>
    <xdr:to>
      <xdr:col>22</xdr:col>
      <xdr:colOff>114300</xdr:colOff>
      <xdr:row>35</xdr:row>
      <xdr:rowOff>120294</xdr:rowOff>
    </xdr:to>
    <xdr:cxnSp macro="">
      <xdr:nvCxnSpPr>
        <xdr:cNvPr id="113" name="直線コネクタ 112"/>
        <xdr:cNvCxnSpPr/>
      </xdr:nvCxnSpPr>
      <xdr:spPr bwMode="auto">
        <a:xfrm flipV="1">
          <a:off x="3606800" y="6452769"/>
          <a:ext cx="698500" cy="277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21501</xdr:rowOff>
    </xdr:from>
    <xdr:to>
      <xdr:col>22</xdr:col>
      <xdr:colOff>165100</xdr:colOff>
      <xdr:row>35</xdr:row>
      <xdr:rowOff>123101</xdr:rowOff>
    </xdr:to>
    <xdr:sp macro="" textlink="">
      <xdr:nvSpPr>
        <xdr:cNvPr id="114" name="フローチャート: 判断 113"/>
        <xdr:cNvSpPr/>
      </xdr:nvSpPr>
      <xdr:spPr bwMode="auto">
        <a:xfrm>
          <a:off x="42545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107878</xdr:rowOff>
    </xdr:from>
    <xdr:ext cx="762000" cy="259045"/>
    <xdr:sp macro="" textlink="">
      <xdr:nvSpPr>
        <xdr:cNvPr id="115" name="テキスト ボックス 114"/>
        <xdr:cNvSpPr txBox="1"/>
      </xdr:nvSpPr>
      <xdr:spPr>
        <a:xfrm>
          <a:off x="3924300" y="67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120294</xdr:rowOff>
    </xdr:from>
    <xdr:to>
      <xdr:col>18</xdr:col>
      <xdr:colOff>177800</xdr:colOff>
      <xdr:row>35</xdr:row>
      <xdr:rowOff>201016</xdr:rowOff>
    </xdr:to>
    <xdr:cxnSp macro="">
      <xdr:nvCxnSpPr>
        <xdr:cNvPr id="116" name="直線コネクタ 115"/>
        <xdr:cNvCxnSpPr/>
      </xdr:nvCxnSpPr>
      <xdr:spPr bwMode="auto">
        <a:xfrm flipV="1">
          <a:off x="2908300" y="6730644"/>
          <a:ext cx="698500" cy="80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47295</xdr:rowOff>
    </xdr:from>
    <xdr:to>
      <xdr:col>19</xdr:col>
      <xdr:colOff>38100</xdr:colOff>
      <xdr:row>35</xdr:row>
      <xdr:rowOff>148895</xdr:rowOff>
    </xdr:to>
    <xdr:sp macro="" textlink="">
      <xdr:nvSpPr>
        <xdr:cNvPr id="117" name="フローチャート: 判断 116"/>
        <xdr:cNvSpPr/>
      </xdr:nvSpPr>
      <xdr:spPr bwMode="auto">
        <a:xfrm>
          <a:off x="35560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159072</xdr:rowOff>
    </xdr:from>
    <xdr:ext cx="762000" cy="259045"/>
    <xdr:sp macro="" textlink="">
      <xdr:nvSpPr>
        <xdr:cNvPr id="118" name="テキスト ボックス 117"/>
        <xdr:cNvSpPr txBox="1"/>
      </xdr:nvSpPr>
      <xdr:spPr>
        <a:xfrm>
          <a:off x="32258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70688</xdr:rowOff>
    </xdr:from>
    <xdr:to>
      <xdr:col>15</xdr:col>
      <xdr:colOff>101600</xdr:colOff>
      <xdr:row>35</xdr:row>
      <xdr:rowOff>172288</xdr:rowOff>
    </xdr:to>
    <xdr:sp macro="" textlink="">
      <xdr:nvSpPr>
        <xdr:cNvPr id="119" name="フローチャート: 判断 118"/>
        <xdr:cNvSpPr/>
      </xdr:nvSpPr>
      <xdr:spPr bwMode="auto">
        <a:xfrm>
          <a:off x="2857500" y="6681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182465</xdr:rowOff>
    </xdr:from>
    <xdr:ext cx="762000" cy="259045"/>
    <xdr:sp macro="" textlink="">
      <xdr:nvSpPr>
        <xdr:cNvPr id="120" name="テキスト ボックス 119"/>
        <xdr:cNvSpPr txBox="1"/>
      </xdr:nvSpPr>
      <xdr:spPr>
        <a:xfrm>
          <a:off x="2527300" y="6449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321919</xdr:rowOff>
    </xdr:from>
    <xdr:to>
      <xdr:col>29</xdr:col>
      <xdr:colOff>177800</xdr:colOff>
      <xdr:row>34</xdr:row>
      <xdr:rowOff>80619</xdr:rowOff>
    </xdr:to>
    <xdr:sp macro="" textlink="">
      <xdr:nvSpPr>
        <xdr:cNvPr id="126" name="楕円 125"/>
        <xdr:cNvSpPr/>
      </xdr:nvSpPr>
      <xdr:spPr bwMode="auto">
        <a:xfrm>
          <a:off x="5600700" y="6246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230496</xdr:rowOff>
    </xdr:from>
    <xdr:ext cx="762000" cy="259045"/>
    <xdr:sp macro="" textlink="">
      <xdr:nvSpPr>
        <xdr:cNvPr id="127" name="人口1人当たり決算額の推移該当値テキスト445"/>
        <xdr:cNvSpPr txBox="1"/>
      </xdr:nvSpPr>
      <xdr:spPr>
        <a:xfrm>
          <a:off x="5740400" y="615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133426</xdr:rowOff>
    </xdr:from>
    <xdr:to>
      <xdr:col>26</xdr:col>
      <xdr:colOff>101600</xdr:colOff>
      <xdr:row>34</xdr:row>
      <xdr:rowOff>235026</xdr:rowOff>
    </xdr:to>
    <xdr:sp macro="" textlink="">
      <xdr:nvSpPr>
        <xdr:cNvPr id="128" name="楕円 127"/>
        <xdr:cNvSpPr/>
      </xdr:nvSpPr>
      <xdr:spPr bwMode="auto">
        <a:xfrm>
          <a:off x="4953000" y="6400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245203</xdr:rowOff>
    </xdr:from>
    <xdr:ext cx="736600" cy="259045"/>
    <xdr:sp macro="" textlink="">
      <xdr:nvSpPr>
        <xdr:cNvPr id="129" name="テキスト ボックス 128"/>
        <xdr:cNvSpPr txBox="1"/>
      </xdr:nvSpPr>
      <xdr:spPr>
        <a:xfrm>
          <a:off x="4622800" y="6169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134519</xdr:rowOff>
    </xdr:from>
    <xdr:to>
      <xdr:col>22</xdr:col>
      <xdr:colOff>165100</xdr:colOff>
      <xdr:row>34</xdr:row>
      <xdr:rowOff>236119</xdr:rowOff>
    </xdr:to>
    <xdr:sp macro="" textlink="">
      <xdr:nvSpPr>
        <xdr:cNvPr id="130" name="楕円 129"/>
        <xdr:cNvSpPr/>
      </xdr:nvSpPr>
      <xdr:spPr bwMode="auto">
        <a:xfrm>
          <a:off x="4254500" y="6401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246296</xdr:rowOff>
    </xdr:from>
    <xdr:ext cx="762000" cy="259045"/>
    <xdr:sp macro="" textlink="">
      <xdr:nvSpPr>
        <xdr:cNvPr id="131" name="テキスト ボックス 130"/>
        <xdr:cNvSpPr txBox="1"/>
      </xdr:nvSpPr>
      <xdr:spPr>
        <a:xfrm>
          <a:off x="3924300" y="617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69494</xdr:rowOff>
    </xdr:from>
    <xdr:to>
      <xdr:col>19</xdr:col>
      <xdr:colOff>38100</xdr:colOff>
      <xdr:row>35</xdr:row>
      <xdr:rowOff>171094</xdr:rowOff>
    </xdr:to>
    <xdr:sp macro="" textlink="">
      <xdr:nvSpPr>
        <xdr:cNvPr id="132" name="楕円 131"/>
        <xdr:cNvSpPr/>
      </xdr:nvSpPr>
      <xdr:spPr bwMode="auto">
        <a:xfrm>
          <a:off x="3556000" y="6679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155871</xdr:rowOff>
    </xdr:from>
    <xdr:ext cx="762000" cy="259045"/>
    <xdr:sp macro="" textlink="">
      <xdr:nvSpPr>
        <xdr:cNvPr id="133" name="テキスト ボックス 132"/>
        <xdr:cNvSpPr txBox="1"/>
      </xdr:nvSpPr>
      <xdr:spPr>
        <a:xfrm>
          <a:off x="3225800" y="67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150216</xdr:rowOff>
    </xdr:from>
    <xdr:to>
      <xdr:col>15</xdr:col>
      <xdr:colOff>101600</xdr:colOff>
      <xdr:row>35</xdr:row>
      <xdr:rowOff>251816</xdr:rowOff>
    </xdr:to>
    <xdr:sp macro="" textlink="">
      <xdr:nvSpPr>
        <xdr:cNvPr id="134" name="楕円 133"/>
        <xdr:cNvSpPr/>
      </xdr:nvSpPr>
      <xdr:spPr bwMode="auto">
        <a:xfrm>
          <a:off x="2857500" y="6760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236593</xdr:rowOff>
    </xdr:from>
    <xdr:ext cx="762000" cy="259045"/>
    <xdr:sp macro="" textlink="">
      <xdr:nvSpPr>
        <xdr:cNvPr id="135" name="テキスト ボックス 134"/>
        <xdr:cNvSpPr txBox="1"/>
      </xdr:nvSpPr>
      <xdr:spPr>
        <a:xfrm>
          <a:off x="2527300" y="68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9,158
9,103
992.36
14,019,857
13,145,109
819,777
5,835,717
15,259,491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22207</xdr:rowOff>
    </xdr:from>
    <xdr:to>
      <xdr:col>24</xdr:col>
      <xdr:colOff>62865</xdr:colOff>
      <xdr:row>38</xdr:row>
      <xdr:rowOff>91625</xdr:rowOff>
    </xdr:to>
    <xdr:cxnSp macro="">
      <xdr:nvCxnSpPr>
        <xdr:cNvPr id="56" name="直線コネクタ 55"/>
        <xdr:cNvCxnSpPr/>
      </xdr:nvCxnSpPr>
      <xdr:spPr>
        <a:xfrm flipV="1">
          <a:off x="4633595" y="5165707"/>
          <a:ext cx="1270" cy="1441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95452</xdr:rowOff>
    </xdr:from>
    <xdr:ext cx="534377" cy="259045"/>
    <xdr:sp macro="" textlink="">
      <xdr:nvSpPr>
        <xdr:cNvPr id="57" name="人件費最小値テキスト"/>
        <xdr:cNvSpPr txBox="1"/>
      </xdr:nvSpPr>
      <xdr:spPr>
        <a:xfrm>
          <a:off x="4686300" y="661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91625</xdr:rowOff>
    </xdr:from>
    <xdr:to>
      <xdr:col>24</xdr:col>
      <xdr:colOff>152400</xdr:colOff>
      <xdr:row>38</xdr:row>
      <xdr:rowOff>91625</xdr:rowOff>
    </xdr:to>
    <xdr:cxnSp macro="">
      <xdr:nvCxnSpPr>
        <xdr:cNvPr id="58" name="直線コネクタ 57"/>
        <xdr:cNvCxnSpPr/>
      </xdr:nvCxnSpPr>
      <xdr:spPr>
        <a:xfrm>
          <a:off x="4546600" y="66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140334</xdr:rowOff>
    </xdr:from>
    <xdr:ext cx="599010" cy="259045"/>
    <xdr:sp macro="" textlink="">
      <xdr:nvSpPr>
        <xdr:cNvPr id="59" name="人件費最大値テキスト"/>
        <xdr:cNvSpPr txBox="1"/>
      </xdr:nvSpPr>
      <xdr:spPr>
        <a:xfrm>
          <a:off x="4686300" y="494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22207</xdr:rowOff>
    </xdr:from>
    <xdr:to>
      <xdr:col>24</xdr:col>
      <xdr:colOff>152400</xdr:colOff>
      <xdr:row>30</xdr:row>
      <xdr:rowOff>22207</xdr:rowOff>
    </xdr:to>
    <xdr:cxnSp macro="">
      <xdr:nvCxnSpPr>
        <xdr:cNvPr id="60" name="直線コネクタ 59"/>
        <xdr:cNvCxnSpPr/>
      </xdr:nvCxnSpPr>
      <xdr:spPr>
        <a:xfrm>
          <a:off x="4546600" y="516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29774</xdr:rowOff>
    </xdr:from>
    <xdr:to>
      <xdr:col>24</xdr:col>
      <xdr:colOff>63500</xdr:colOff>
      <xdr:row>35</xdr:row>
      <xdr:rowOff>109342</xdr:rowOff>
    </xdr:to>
    <xdr:cxnSp macro="">
      <xdr:nvCxnSpPr>
        <xdr:cNvPr id="61" name="直線コネクタ 60"/>
        <xdr:cNvCxnSpPr/>
      </xdr:nvCxnSpPr>
      <xdr:spPr>
        <a:xfrm flipV="1">
          <a:off x="3797300" y="6030524"/>
          <a:ext cx="838200" cy="7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141919</xdr:rowOff>
    </xdr:from>
    <xdr:ext cx="599010" cy="259045"/>
    <xdr:sp macro="" textlink="">
      <xdr:nvSpPr>
        <xdr:cNvPr id="62" name="人件費平均値テキスト"/>
        <xdr:cNvSpPr txBox="1"/>
      </xdr:nvSpPr>
      <xdr:spPr>
        <a:xfrm>
          <a:off x="4686300" y="59712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163492</xdr:rowOff>
    </xdr:from>
    <xdr:to>
      <xdr:col>24</xdr:col>
      <xdr:colOff>114300</xdr:colOff>
      <xdr:row>35</xdr:row>
      <xdr:rowOff>93642</xdr:rowOff>
    </xdr:to>
    <xdr:sp macro="" textlink="">
      <xdr:nvSpPr>
        <xdr:cNvPr id="63" name="フローチャート: 判断 62"/>
        <xdr:cNvSpPr/>
      </xdr:nvSpPr>
      <xdr:spPr>
        <a:xfrm>
          <a:off x="4584700" y="599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109342</xdr:rowOff>
    </xdr:from>
    <xdr:to>
      <xdr:col>19</xdr:col>
      <xdr:colOff>177800</xdr:colOff>
      <xdr:row>35</xdr:row>
      <xdr:rowOff>151610</xdr:rowOff>
    </xdr:to>
    <xdr:cxnSp macro="">
      <xdr:nvCxnSpPr>
        <xdr:cNvPr id="64" name="直線コネクタ 63"/>
        <xdr:cNvCxnSpPr/>
      </xdr:nvCxnSpPr>
      <xdr:spPr>
        <a:xfrm flipV="1">
          <a:off x="2908300" y="6110092"/>
          <a:ext cx="889000" cy="4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13027</xdr:rowOff>
    </xdr:from>
    <xdr:to>
      <xdr:col>20</xdr:col>
      <xdr:colOff>38100</xdr:colOff>
      <xdr:row>35</xdr:row>
      <xdr:rowOff>114627</xdr:rowOff>
    </xdr:to>
    <xdr:sp macro="" textlink="">
      <xdr:nvSpPr>
        <xdr:cNvPr id="65" name="フローチャート: 判断 64"/>
        <xdr:cNvSpPr/>
      </xdr:nvSpPr>
      <xdr:spPr>
        <a:xfrm>
          <a:off x="37465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131154</xdr:rowOff>
    </xdr:from>
    <xdr:ext cx="599010" cy="259045"/>
    <xdr:sp macro="" textlink="">
      <xdr:nvSpPr>
        <xdr:cNvPr id="66" name="テキスト ボックス 65"/>
        <xdr:cNvSpPr txBox="1"/>
      </xdr:nvSpPr>
      <xdr:spPr>
        <a:xfrm>
          <a:off x="3497795" y="578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151610</xdr:rowOff>
    </xdr:from>
    <xdr:to>
      <xdr:col>15</xdr:col>
      <xdr:colOff>50800</xdr:colOff>
      <xdr:row>36</xdr:row>
      <xdr:rowOff>1915</xdr:rowOff>
    </xdr:to>
    <xdr:cxnSp macro="">
      <xdr:nvCxnSpPr>
        <xdr:cNvPr id="67" name="直線コネクタ 66"/>
        <xdr:cNvCxnSpPr/>
      </xdr:nvCxnSpPr>
      <xdr:spPr>
        <a:xfrm flipV="1">
          <a:off x="2019300" y="6152360"/>
          <a:ext cx="889000" cy="2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29022</xdr:rowOff>
    </xdr:from>
    <xdr:to>
      <xdr:col>15</xdr:col>
      <xdr:colOff>101600</xdr:colOff>
      <xdr:row>35</xdr:row>
      <xdr:rowOff>130622</xdr:rowOff>
    </xdr:to>
    <xdr:sp macro="" textlink="">
      <xdr:nvSpPr>
        <xdr:cNvPr id="68" name="フローチャート: 判断 67"/>
        <xdr:cNvSpPr/>
      </xdr:nvSpPr>
      <xdr:spPr>
        <a:xfrm>
          <a:off x="2857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147149</xdr:rowOff>
    </xdr:from>
    <xdr:ext cx="599010" cy="259045"/>
    <xdr:sp macro="" textlink="">
      <xdr:nvSpPr>
        <xdr:cNvPr id="69" name="テキスト ボックス 68"/>
        <xdr:cNvSpPr txBox="1"/>
      </xdr:nvSpPr>
      <xdr:spPr>
        <a:xfrm>
          <a:off x="2608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167117</xdr:rowOff>
    </xdr:from>
    <xdr:to>
      <xdr:col>10</xdr:col>
      <xdr:colOff>114300</xdr:colOff>
      <xdr:row>36</xdr:row>
      <xdr:rowOff>1915</xdr:rowOff>
    </xdr:to>
    <xdr:cxnSp macro="">
      <xdr:nvCxnSpPr>
        <xdr:cNvPr id="70" name="直線コネクタ 69"/>
        <xdr:cNvCxnSpPr/>
      </xdr:nvCxnSpPr>
      <xdr:spPr>
        <a:xfrm>
          <a:off x="1130300" y="6167867"/>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34791</xdr:rowOff>
    </xdr:from>
    <xdr:to>
      <xdr:col>10</xdr:col>
      <xdr:colOff>165100</xdr:colOff>
      <xdr:row>35</xdr:row>
      <xdr:rowOff>136391</xdr:rowOff>
    </xdr:to>
    <xdr:sp macro="" textlink="">
      <xdr:nvSpPr>
        <xdr:cNvPr id="71" name="フローチャート: 判断 70"/>
        <xdr:cNvSpPr/>
      </xdr:nvSpPr>
      <xdr:spPr>
        <a:xfrm>
          <a:off x="1968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152918</xdr:rowOff>
    </xdr:from>
    <xdr:ext cx="599010" cy="259045"/>
    <xdr:sp macro="" textlink="">
      <xdr:nvSpPr>
        <xdr:cNvPr id="72" name="テキスト ボックス 71"/>
        <xdr:cNvSpPr txBox="1"/>
      </xdr:nvSpPr>
      <xdr:spPr>
        <a:xfrm>
          <a:off x="1719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73" name="フローチャート: 判断 72"/>
        <xdr:cNvSpPr/>
      </xdr:nvSpPr>
      <xdr:spPr>
        <a:xfrm>
          <a:off x="1079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160545</xdr:rowOff>
    </xdr:from>
    <xdr:ext cx="599010" cy="259045"/>
    <xdr:sp macro="" textlink="">
      <xdr:nvSpPr>
        <xdr:cNvPr id="74" name="テキスト ボックス 73"/>
        <xdr:cNvSpPr txBox="1"/>
      </xdr:nvSpPr>
      <xdr:spPr>
        <a:xfrm>
          <a:off x="830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150424</xdr:rowOff>
    </xdr:from>
    <xdr:to>
      <xdr:col>24</xdr:col>
      <xdr:colOff>114300</xdr:colOff>
      <xdr:row>35</xdr:row>
      <xdr:rowOff>80574</xdr:rowOff>
    </xdr:to>
    <xdr:sp macro="" textlink="">
      <xdr:nvSpPr>
        <xdr:cNvPr id="80" name="楕円 79"/>
        <xdr:cNvSpPr/>
      </xdr:nvSpPr>
      <xdr:spPr>
        <a:xfrm>
          <a:off x="4584700" y="597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1851</xdr:rowOff>
    </xdr:from>
    <xdr:ext cx="599010" cy="259045"/>
    <xdr:sp macro="" textlink="">
      <xdr:nvSpPr>
        <xdr:cNvPr id="81" name="人件費該当値テキスト"/>
        <xdr:cNvSpPr txBox="1"/>
      </xdr:nvSpPr>
      <xdr:spPr>
        <a:xfrm>
          <a:off x="4686300" y="5831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58542</xdr:rowOff>
    </xdr:from>
    <xdr:to>
      <xdr:col>20</xdr:col>
      <xdr:colOff>38100</xdr:colOff>
      <xdr:row>35</xdr:row>
      <xdr:rowOff>160142</xdr:rowOff>
    </xdr:to>
    <xdr:sp macro="" textlink="">
      <xdr:nvSpPr>
        <xdr:cNvPr id="82" name="楕円 81"/>
        <xdr:cNvSpPr/>
      </xdr:nvSpPr>
      <xdr:spPr>
        <a:xfrm>
          <a:off x="3746500" y="605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151269</xdr:rowOff>
    </xdr:from>
    <xdr:ext cx="599010" cy="259045"/>
    <xdr:sp macro="" textlink="">
      <xdr:nvSpPr>
        <xdr:cNvPr id="83" name="テキスト ボックス 82"/>
        <xdr:cNvSpPr txBox="1"/>
      </xdr:nvSpPr>
      <xdr:spPr>
        <a:xfrm>
          <a:off x="3497795" y="615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100810</xdr:rowOff>
    </xdr:from>
    <xdr:to>
      <xdr:col>15</xdr:col>
      <xdr:colOff>101600</xdr:colOff>
      <xdr:row>36</xdr:row>
      <xdr:rowOff>30960</xdr:rowOff>
    </xdr:to>
    <xdr:sp macro="" textlink="">
      <xdr:nvSpPr>
        <xdr:cNvPr id="84" name="楕円 83"/>
        <xdr:cNvSpPr/>
      </xdr:nvSpPr>
      <xdr:spPr>
        <a:xfrm>
          <a:off x="2857500" y="610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22087</xdr:rowOff>
    </xdr:from>
    <xdr:ext cx="599010" cy="259045"/>
    <xdr:sp macro="" textlink="">
      <xdr:nvSpPr>
        <xdr:cNvPr id="85" name="テキスト ボックス 84"/>
        <xdr:cNvSpPr txBox="1"/>
      </xdr:nvSpPr>
      <xdr:spPr>
        <a:xfrm>
          <a:off x="2608795" y="6194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122565</xdr:rowOff>
    </xdr:from>
    <xdr:to>
      <xdr:col>10</xdr:col>
      <xdr:colOff>165100</xdr:colOff>
      <xdr:row>36</xdr:row>
      <xdr:rowOff>52715</xdr:rowOff>
    </xdr:to>
    <xdr:sp macro="" textlink="">
      <xdr:nvSpPr>
        <xdr:cNvPr id="86" name="楕円 85"/>
        <xdr:cNvSpPr/>
      </xdr:nvSpPr>
      <xdr:spPr>
        <a:xfrm>
          <a:off x="1968500" y="61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43842</xdr:rowOff>
    </xdr:from>
    <xdr:ext cx="599010" cy="259045"/>
    <xdr:sp macro="" textlink="">
      <xdr:nvSpPr>
        <xdr:cNvPr id="87" name="テキスト ボックス 86"/>
        <xdr:cNvSpPr txBox="1"/>
      </xdr:nvSpPr>
      <xdr:spPr>
        <a:xfrm>
          <a:off x="1719795" y="6216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116317</xdr:rowOff>
    </xdr:from>
    <xdr:to>
      <xdr:col>6</xdr:col>
      <xdr:colOff>38100</xdr:colOff>
      <xdr:row>36</xdr:row>
      <xdr:rowOff>46467</xdr:rowOff>
    </xdr:to>
    <xdr:sp macro="" textlink="">
      <xdr:nvSpPr>
        <xdr:cNvPr id="88" name="楕円 87"/>
        <xdr:cNvSpPr/>
      </xdr:nvSpPr>
      <xdr:spPr>
        <a:xfrm>
          <a:off x="1079500" y="611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37594</xdr:rowOff>
    </xdr:from>
    <xdr:ext cx="599010" cy="259045"/>
    <xdr:sp macro="" textlink="">
      <xdr:nvSpPr>
        <xdr:cNvPr id="89" name="テキスト ボックス 88"/>
        <xdr:cNvSpPr txBox="1"/>
      </xdr:nvSpPr>
      <xdr:spPr>
        <a:xfrm>
          <a:off x="830795" y="620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25964</xdr:rowOff>
    </xdr:from>
    <xdr:to>
      <xdr:col>24</xdr:col>
      <xdr:colOff>62865</xdr:colOff>
      <xdr:row>57</xdr:row>
      <xdr:rowOff>136127</xdr:rowOff>
    </xdr:to>
    <xdr:cxnSp macro="">
      <xdr:nvCxnSpPr>
        <xdr:cNvPr id="113" name="直線コネクタ 112"/>
        <xdr:cNvCxnSpPr/>
      </xdr:nvCxnSpPr>
      <xdr:spPr>
        <a:xfrm flipV="1">
          <a:off x="4633595" y="8941364"/>
          <a:ext cx="1270" cy="967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139954</xdr:rowOff>
    </xdr:from>
    <xdr:ext cx="534377" cy="259045"/>
    <xdr:sp macro="" textlink="">
      <xdr:nvSpPr>
        <xdr:cNvPr id="114" name="物件費最小値テキスト"/>
        <xdr:cNvSpPr txBox="1"/>
      </xdr:nvSpPr>
      <xdr:spPr>
        <a:xfrm>
          <a:off x="4686300" y="991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136127</xdr:rowOff>
    </xdr:from>
    <xdr:to>
      <xdr:col>24</xdr:col>
      <xdr:colOff>152400</xdr:colOff>
      <xdr:row>57</xdr:row>
      <xdr:rowOff>136127</xdr:rowOff>
    </xdr:to>
    <xdr:cxnSp macro="">
      <xdr:nvCxnSpPr>
        <xdr:cNvPr id="115" name="直線コネクタ 114"/>
        <xdr:cNvCxnSpPr/>
      </xdr:nvCxnSpPr>
      <xdr:spPr>
        <a:xfrm>
          <a:off x="4546600" y="990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144091</xdr:rowOff>
    </xdr:from>
    <xdr:ext cx="599010" cy="259045"/>
    <xdr:sp macro="" textlink="">
      <xdr:nvSpPr>
        <xdr:cNvPr id="116" name="物件費最大値テキスト"/>
        <xdr:cNvSpPr txBox="1"/>
      </xdr:nvSpPr>
      <xdr:spPr>
        <a:xfrm>
          <a:off x="4686300" y="871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25964</xdr:rowOff>
    </xdr:from>
    <xdr:to>
      <xdr:col>24</xdr:col>
      <xdr:colOff>152400</xdr:colOff>
      <xdr:row>52</xdr:row>
      <xdr:rowOff>25964</xdr:rowOff>
    </xdr:to>
    <xdr:cxnSp macro="">
      <xdr:nvCxnSpPr>
        <xdr:cNvPr id="117" name="直線コネクタ 116"/>
        <xdr:cNvCxnSpPr/>
      </xdr:nvCxnSpPr>
      <xdr:spPr>
        <a:xfrm>
          <a:off x="4546600" y="89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99931</xdr:rowOff>
    </xdr:from>
    <xdr:to>
      <xdr:col>24</xdr:col>
      <xdr:colOff>63500</xdr:colOff>
      <xdr:row>56</xdr:row>
      <xdr:rowOff>5562</xdr:rowOff>
    </xdr:to>
    <xdr:cxnSp macro="">
      <xdr:nvCxnSpPr>
        <xdr:cNvPr id="118" name="直線コネクタ 117"/>
        <xdr:cNvCxnSpPr/>
      </xdr:nvCxnSpPr>
      <xdr:spPr>
        <a:xfrm>
          <a:off x="3797300" y="9529681"/>
          <a:ext cx="838200" cy="7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127791</xdr:rowOff>
    </xdr:from>
    <xdr:ext cx="599010" cy="259045"/>
    <xdr:sp macro="" textlink="">
      <xdr:nvSpPr>
        <xdr:cNvPr id="119" name="物件費平均値テキスト"/>
        <xdr:cNvSpPr txBox="1"/>
      </xdr:nvSpPr>
      <xdr:spPr>
        <a:xfrm>
          <a:off x="4686300" y="9386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104914</xdr:rowOff>
    </xdr:from>
    <xdr:to>
      <xdr:col>24</xdr:col>
      <xdr:colOff>114300</xdr:colOff>
      <xdr:row>56</xdr:row>
      <xdr:rowOff>35064</xdr:rowOff>
    </xdr:to>
    <xdr:sp macro="" textlink="">
      <xdr:nvSpPr>
        <xdr:cNvPr id="120" name="フローチャート: 判断 119"/>
        <xdr:cNvSpPr/>
      </xdr:nvSpPr>
      <xdr:spPr>
        <a:xfrm>
          <a:off x="4584700" y="953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51502</xdr:rowOff>
    </xdr:from>
    <xdr:to>
      <xdr:col>19</xdr:col>
      <xdr:colOff>177800</xdr:colOff>
      <xdr:row>55</xdr:row>
      <xdr:rowOff>99931</xdr:rowOff>
    </xdr:to>
    <xdr:cxnSp macro="">
      <xdr:nvCxnSpPr>
        <xdr:cNvPr id="121" name="直線コネクタ 120"/>
        <xdr:cNvCxnSpPr/>
      </xdr:nvCxnSpPr>
      <xdr:spPr>
        <a:xfrm>
          <a:off x="2908300" y="8624002"/>
          <a:ext cx="889000" cy="90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133907</xdr:rowOff>
    </xdr:from>
    <xdr:to>
      <xdr:col>20</xdr:col>
      <xdr:colOff>38100</xdr:colOff>
      <xdr:row>56</xdr:row>
      <xdr:rowOff>64057</xdr:rowOff>
    </xdr:to>
    <xdr:sp macro="" textlink="">
      <xdr:nvSpPr>
        <xdr:cNvPr id="122" name="フローチャート: 判断 121"/>
        <xdr:cNvSpPr/>
      </xdr:nvSpPr>
      <xdr:spPr>
        <a:xfrm>
          <a:off x="3746500" y="956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55184</xdr:rowOff>
    </xdr:from>
    <xdr:ext cx="599010" cy="259045"/>
    <xdr:sp macro="" textlink="">
      <xdr:nvSpPr>
        <xdr:cNvPr id="123" name="テキスト ボックス 122"/>
        <xdr:cNvSpPr txBox="1"/>
      </xdr:nvSpPr>
      <xdr:spPr>
        <a:xfrm>
          <a:off x="3497795" y="96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51502</xdr:rowOff>
    </xdr:from>
    <xdr:to>
      <xdr:col>15</xdr:col>
      <xdr:colOff>50800</xdr:colOff>
      <xdr:row>55</xdr:row>
      <xdr:rowOff>76146</xdr:rowOff>
    </xdr:to>
    <xdr:cxnSp macro="">
      <xdr:nvCxnSpPr>
        <xdr:cNvPr id="124" name="直線コネクタ 123"/>
        <xdr:cNvCxnSpPr/>
      </xdr:nvCxnSpPr>
      <xdr:spPr>
        <a:xfrm flipV="1">
          <a:off x="2019300" y="8624002"/>
          <a:ext cx="889000" cy="88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147254</xdr:rowOff>
    </xdr:from>
    <xdr:to>
      <xdr:col>15</xdr:col>
      <xdr:colOff>101600</xdr:colOff>
      <xdr:row>56</xdr:row>
      <xdr:rowOff>77404</xdr:rowOff>
    </xdr:to>
    <xdr:sp macro="" textlink="">
      <xdr:nvSpPr>
        <xdr:cNvPr id="125" name="フローチャート: 判断 124"/>
        <xdr:cNvSpPr/>
      </xdr:nvSpPr>
      <xdr:spPr>
        <a:xfrm>
          <a:off x="28575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68531</xdr:rowOff>
    </xdr:from>
    <xdr:ext cx="599010" cy="259045"/>
    <xdr:sp macro="" textlink="">
      <xdr:nvSpPr>
        <xdr:cNvPr id="126" name="テキスト ボックス 125"/>
        <xdr:cNvSpPr txBox="1"/>
      </xdr:nvSpPr>
      <xdr:spPr>
        <a:xfrm>
          <a:off x="2608795" y="966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76146</xdr:rowOff>
    </xdr:from>
    <xdr:to>
      <xdr:col>10</xdr:col>
      <xdr:colOff>114300</xdr:colOff>
      <xdr:row>56</xdr:row>
      <xdr:rowOff>41086</xdr:rowOff>
    </xdr:to>
    <xdr:cxnSp macro="">
      <xdr:nvCxnSpPr>
        <xdr:cNvPr id="127" name="直線コネクタ 126"/>
        <xdr:cNvCxnSpPr/>
      </xdr:nvCxnSpPr>
      <xdr:spPr>
        <a:xfrm flipV="1">
          <a:off x="1130300" y="9505896"/>
          <a:ext cx="889000" cy="13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5873</xdr:rowOff>
    </xdr:from>
    <xdr:to>
      <xdr:col>10</xdr:col>
      <xdr:colOff>165100</xdr:colOff>
      <xdr:row>56</xdr:row>
      <xdr:rowOff>107473</xdr:rowOff>
    </xdr:to>
    <xdr:sp macro="" textlink="">
      <xdr:nvSpPr>
        <xdr:cNvPr id="128" name="フローチャート: 判断 127"/>
        <xdr:cNvSpPr/>
      </xdr:nvSpPr>
      <xdr:spPr>
        <a:xfrm>
          <a:off x="1968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98600</xdr:rowOff>
    </xdr:from>
    <xdr:ext cx="599010" cy="259045"/>
    <xdr:sp macro="" textlink="">
      <xdr:nvSpPr>
        <xdr:cNvPr id="129" name="テキスト ボックス 128"/>
        <xdr:cNvSpPr txBox="1"/>
      </xdr:nvSpPr>
      <xdr:spPr>
        <a:xfrm>
          <a:off x="1719795" y="9699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36829</xdr:rowOff>
    </xdr:from>
    <xdr:to>
      <xdr:col>6</xdr:col>
      <xdr:colOff>38100</xdr:colOff>
      <xdr:row>56</xdr:row>
      <xdr:rowOff>138429</xdr:rowOff>
    </xdr:to>
    <xdr:sp macro="" textlink="">
      <xdr:nvSpPr>
        <xdr:cNvPr id="130" name="フローチャート: 判断 129"/>
        <xdr:cNvSpPr/>
      </xdr:nvSpPr>
      <xdr:spPr>
        <a:xfrm>
          <a:off x="1079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129556</xdr:rowOff>
    </xdr:from>
    <xdr:ext cx="599010" cy="259045"/>
    <xdr:sp macro="" textlink="">
      <xdr:nvSpPr>
        <xdr:cNvPr id="131" name="テキスト ボックス 130"/>
        <xdr:cNvSpPr txBox="1"/>
      </xdr:nvSpPr>
      <xdr:spPr>
        <a:xfrm>
          <a:off x="830795" y="9730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126212</xdr:rowOff>
    </xdr:from>
    <xdr:to>
      <xdr:col>24</xdr:col>
      <xdr:colOff>114300</xdr:colOff>
      <xdr:row>56</xdr:row>
      <xdr:rowOff>56362</xdr:rowOff>
    </xdr:to>
    <xdr:sp macro="" textlink="">
      <xdr:nvSpPr>
        <xdr:cNvPr id="137" name="楕円 136"/>
        <xdr:cNvSpPr/>
      </xdr:nvSpPr>
      <xdr:spPr>
        <a:xfrm>
          <a:off x="4584700" y="955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104639</xdr:rowOff>
    </xdr:from>
    <xdr:ext cx="599010" cy="259045"/>
    <xdr:sp macro="" textlink="">
      <xdr:nvSpPr>
        <xdr:cNvPr id="138" name="物件費該当値テキスト"/>
        <xdr:cNvSpPr txBox="1"/>
      </xdr:nvSpPr>
      <xdr:spPr>
        <a:xfrm>
          <a:off x="4686300" y="9534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49131</xdr:rowOff>
    </xdr:from>
    <xdr:to>
      <xdr:col>20</xdr:col>
      <xdr:colOff>38100</xdr:colOff>
      <xdr:row>55</xdr:row>
      <xdr:rowOff>150731</xdr:rowOff>
    </xdr:to>
    <xdr:sp macro="" textlink="">
      <xdr:nvSpPr>
        <xdr:cNvPr id="139" name="楕円 138"/>
        <xdr:cNvSpPr/>
      </xdr:nvSpPr>
      <xdr:spPr>
        <a:xfrm>
          <a:off x="3746500" y="947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167258</xdr:rowOff>
    </xdr:from>
    <xdr:ext cx="599010" cy="259045"/>
    <xdr:sp macro="" textlink="">
      <xdr:nvSpPr>
        <xdr:cNvPr id="140" name="テキスト ボックス 139"/>
        <xdr:cNvSpPr txBox="1"/>
      </xdr:nvSpPr>
      <xdr:spPr>
        <a:xfrm>
          <a:off x="3497795" y="925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702</xdr:rowOff>
    </xdr:from>
    <xdr:to>
      <xdr:col>15</xdr:col>
      <xdr:colOff>101600</xdr:colOff>
      <xdr:row>50</xdr:row>
      <xdr:rowOff>102302</xdr:rowOff>
    </xdr:to>
    <xdr:sp macro="" textlink="">
      <xdr:nvSpPr>
        <xdr:cNvPr id="141" name="楕円 140"/>
        <xdr:cNvSpPr/>
      </xdr:nvSpPr>
      <xdr:spPr>
        <a:xfrm>
          <a:off x="2857500" y="857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118829</xdr:rowOff>
    </xdr:from>
    <xdr:ext cx="599010" cy="259045"/>
    <xdr:sp macro="" textlink="">
      <xdr:nvSpPr>
        <xdr:cNvPr id="142" name="テキスト ボックス 141"/>
        <xdr:cNvSpPr txBox="1"/>
      </xdr:nvSpPr>
      <xdr:spPr>
        <a:xfrm>
          <a:off x="2608795" y="834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25346</xdr:rowOff>
    </xdr:from>
    <xdr:to>
      <xdr:col>10</xdr:col>
      <xdr:colOff>165100</xdr:colOff>
      <xdr:row>55</xdr:row>
      <xdr:rowOff>126946</xdr:rowOff>
    </xdr:to>
    <xdr:sp macro="" textlink="">
      <xdr:nvSpPr>
        <xdr:cNvPr id="143" name="楕円 142"/>
        <xdr:cNvSpPr/>
      </xdr:nvSpPr>
      <xdr:spPr>
        <a:xfrm>
          <a:off x="1968500" y="945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143473</xdr:rowOff>
    </xdr:from>
    <xdr:ext cx="599010" cy="259045"/>
    <xdr:sp macro="" textlink="">
      <xdr:nvSpPr>
        <xdr:cNvPr id="144" name="テキスト ボックス 143"/>
        <xdr:cNvSpPr txBox="1"/>
      </xdr:nvSpPr>
      <xdr:spPr>
        <a:xfrm>
          <a:off x="1719795" y="9230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161736</xdr:rowOff>
    </xdr:from>
    <xdr:to>
      <xdr:col>6</xdr:col>
      <xdr:colOff>38100</xdr:colOff>
      <xdr:row>56</xdr:row>
      <xdr:rowOff>91886</xdr:rowOff>
    </xdr:to>
    <xdr:sp macro="" textlink="">
      <xdr:nvSpPr>
        <xdr:cNvPr id="145" name="楕円 144"/>
        <xdr:cNvSpPr/>
      </xdr:nvSpPr>
      <xdr:spPr>
        <a:xfrm>
          <a:off x="1079500" y="959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108413</xdr:rowOff>
    </xdr:from>
    <xdr:ext cx="599010" cy="259045"/>
    <xdr:sp macro="" textlink="">
      <xdr:nvSpPr>
        <xdr:cNvPr id="146" name="テキスト ボックス 145"/>
        <xdr:cNvSpPr txBox="1"/>
      </xdr:nvSpPr>
      <xdr:spPr>
        <a:xfrm>
          <a:off x="830795" y="936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41036</xdr:rowOff>
    </xdr:from>
    <xdr:to>
      <xdr:col>24</xdr:col>
      <xdr:colOff>62865</xdr:colOff>
      <xdr:row>78</xdr:row>
      <xdr:rowOff>138968</xdr:rowOff>
    </xdr:to>
    <xdr:cxnSp macro="">
      <xdr:nvCxnSpPr>
        <xdr:cNvPr id="168" name="直線コネクタ 167"/>
        <xdr:cNvCxnSpPr/>
      </xdr:nvCxnSpPr>
      <xdr:spPr>
        <a:xfrm flipV="1">
          <a:off x="4633595" y="12213986"/>
          <a:ext cx="1270" cy="129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142795</xdr:rowOff>
    </xdr:from>
    <xdr:ext cx="313932" cy="259045"/>
    <xdr:sp macro="" textlink="">
      <xdr:nvSpPr>
        <xdr:cNvPr id="169" name="維持補修費最小値テキスト"/>
        <xdr:cNvSpPr txBox="1"/>
      </xdr:nvSpPr>
      <xdr:spPr>
        <a:xfrm>
          <a:off x="4686300" y="13515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138968</xdr:rowOff>
    </xdr:from>
    <xdr:to>
      <xdr:col>24</xdr:col>
      <xdr:colOff>152400</xdr:colOff>
      <xdr:row>78</xdr:row>
      <xdr:rowOff>138968</xdr:rowOff>
    </xdr:to>
    <xdr:cxnSp macro="">
      <xdr:nvCxnSpPr>
        <xdr:cNvPr id="170" name="直線コネクタ 169"/>
        <xdr:cNvCxnSpPr/>
      </xdr:nvCxnSpPr>
      <xdr:spPr>
        <a:xfrm>
          <a:off x="4546600" y="13512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159163</xdr:rowOff>
    </xdr:from>
    <xdr:ext cx="534377" cy="259045"/>
    <xdr:sp macro="" textlink="">
      <xdr:nvSpPr>
        <xdr:cNvPr id="171" name="維持補修費最大値テキスト"/>
        <xdr:cNvSpPr txBox="1"/>
      </xdr:nvSpPr>
      <xdr:spPr>
        <a:xfrm>
          <a:off x="4686300" y="1198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41036</xdr:rowOff>
    </xdr:from>
    <xdr:to>
      <xdr:col>24</xdr:col>
      <xdr:colOff>152400</xdr:colOff>
      <xdr:row>71</xdr:row>
      <xdr:rowOff>41036</xdr:rowOff>
    </xdr:to>
    <xdr:cxnSp macro="">
      <xdr:nvCxnSpPr>
        <xdr:cNvPr id="172" name="直線コネクタ 171"/>
        <xdr:cNvCxnSpPr/>
      </xdr:nvCxnSpPr>
      <xdr:spPr>
        <a:xfrm>
          <a:off x="4546600" y="12213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18839</xdr:rowOff>
    </xdr:from>
    <xdr:to>
      <xdr:col>24</xdr:col>
      <xdr:colOff>63500</xdr:colOff>
      <xdr:row>76</xdr:row>
      <xdr:rowOff>116635</xdr:rowOff>
    </xdr:to>
    <xdr:cxnSp macro="">
      <xdr:nvCxnSpPr>
        <xdr:cNvPr id="173" name="直線コネクタ 172"/>
        <xdr:cNvCxnSpPr/>
      </xdr:nvCxnSpPr>
      <xdr:spPr>
        <a:xfrm flipV="1">
          <a:off x="3797300" y="12877589"/>
          <a:ext cx="838200" cy="26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46479</xdr:rowOff>
    </xdr:from>
    <xdr:ext cx="534377" cy="259045"/>
    <xdr:sp macro="" textlink="">
      <xdr:nvSpPr>
        <xdr:cNvPr id="174" name="維持補修費平均値テキスト"/>
        <xdr:cNvSpPr txBox="1"/>
      </xdr:nvSpPr>
      <xdr:spPr>
        <a:xfrm>
          <a:off x="4686300" y="13076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68052</xdr:rowOff>
    </xdr:from>
    <xdr:to>
      <xdr:col>24</xdr:col>
      <xdr:colOff>114300</xdr:colOff>
      <xdr:row>76</xdr:row>
      <xdr:rowOff>169652</xdr:rowOff>
    </xdr:to>
    <xdr:sp macro="" textlink="">
      <xdr:nvSpPr>
        <xdr:cNvPr id="175" name="フローチャート: 判断 174"/>
        <xdr:cNvSpPr/>
      </xdr:nvSpPr>
      <xdr:spPr>
        <a:xfrm>
          <a:off x="45847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89226</xdr:rowOff>
    </xdr:from>
    <xdr:to>
      <xdr:col>19</xdr:col>
      <xdr:colOff>177800</xdr:colOff>
      <xdr:row>76</xdr:row>
      <xdr:rowOff>116635</xdr:rowOff>
    </xdr:to>
    <xdr:cxnSp macro="">
      <xdr:nvCxnSpPr>
        <xdr:cNvPr id="176" name="直線コネクタ 175"/>
        <xdr:cNvCxnSpPr/>
      </xdr:nvCxnSpPr>
      <xdr:spPr>
        <a:xfrm>
          <a:off x="2908300" y="13119426"/>
          <a:ext cx="889000" cy="27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66337</xdr:rowOff>
    </xdr:from>
    <xdr:to>
      <xdr:col>20</xdr:col>
      <xdr:colOff>38100</xdr:colOff>
      <xdr:row>76</xdr:row>
      <xdr:rowOff>167937</xdr:rowOff>
    </xdr:to>
    <xdr:sp macro="" textlink="">
      <xdr:nvSpPr>
        <xdr:cNvPr id="177" name="フローチャート: 判断 176"/>
        <xdr:cNvSpPr/>
      </xdr:nvSpPr>
      <xdr:spPr>
        <a:xfrm>
          <a:off x="3746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159064</xdr:rowOff>
    </xdr:from>
    <xdr:ext cx="534377" cy="259045"/>
    <xdr:sp macro="" textlink="">
      <xdr:nvSpPr>
        <xdr:cNvPr id="178" name="テキスト ボックス 177"/>
        <xdr:cNvSpPr txBox="1"/>
      </xdr:nvSpPr>
      <xdr:spPr>
        <a:xfrm>
          <a:off x="3530111" y="131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87373</xdr:rowOff>
    </xdr:from>
    <xdr:to>
      <xdr:col>15</xdr:col>
      <xdr:colOff>50800</xdr:colOff>
      <xdr:row>76</xdr:row>
      <xdr:rowOff>89226</xdr:rowOff>
    </xdr:to>
    <xdr:cxnSp macro="">
      <xdr:nvCxnSpPr>
        <xdr:cNvPr id="179" name="直線コネクタ 178"/>
        <xdr:cNvCxnSpPr/>
      </xdr:nvCxnSpPr>
      <xdr:spPr>
        <a:xfrm>
          <a:off x="2019300" y="13117573"/>
          <a:ext cx="889000" cy="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73400</xdr:rowOff>
    </xdr:from>
    <xdr:to>
      <xdr:col>15</xdr:col>
      <xdr:colOff>101600</xdr:colOff>
      <xdr:row>77</xdr:row>
      <xdr:rowOff>3550</xdr:rowOff>
    </xdr:to>
    <xdr:sp macro="" textlink="">
      <xdr:nvSpPr>
        <xdr:cNvPr id="180" name="フローチャート: 判断 179"/>
        <xdr:cNvSpPr/>
      </xdr:nvSpPr>
      <xdr:spPr>
        <a:xfrm>
          <a:off x="2857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166127</xdr:rowOff>
    </xdr:from>
    <xdr:ext cx="534377" cy="259045"/>
    <xdr:sp macro="" textlink="">
      <xdr:nvSpPr>
        <xdr:cNvPr id="181" name="テキスト ボックス 180"/>
        <xdr:cNvSpPr txBox="1"/>
      </xdr:nvSpPr>
      <xdr:spPr>
        <a:xfrm>
          <a:off x="2641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39962</xdr:rowOff>
    </xdr:from>
    <xdr:to>
      <xdr:col>10</xdr:col>
      <xdr:colOff>114300</xdr:colOff>
      <xdr:row>76</xdr:row>
      <xdr:rowOff>87373</xdr:rowOff>
    </xdr:to>
    <xdr:cxnSp macro="">
      <xdr:nvCxnSpPr>
        <xdr:cNvPr id="182" name="直線コネクタ 181"/>
        <xdr:cNvCxnSpPr/>
      </xdr:nvCxnSpPr>
      <xdr:spPr>
        <a:xfrm>
          <a:off x="1130300" y="13070162"/>
          <a:ext cx="889000" cy="4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91232</xdr:rowOff>
    </xdr:from>
    <xdr:to>
      <xdr:col>10</xdr:col>
      <xdr:colOff>165100</xdr:colOff>
      <xdr:row>77</xdr:row>
      <xdr:rowOff>21382</xdr:rowOff>
    </xdr:to>
    <xdr:sp macro="" textlink="">
      <xdr:nvSpPr>
        <xdr:cNvPr id="183" name="フローチャート: 判断 182"/>
        <xdr:cNvSpPr/>
      </xdr:nvSpPr>
      <xdr:spPr>
        <a:xfrm>
          <a:off x="1968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12509</xdr:rowOff>
    </xdr:from>
    <xdr:ext cx="534377" cy="259045"/>
    <xdr:sp macro="" textlink="">
      <xdr:nvSpPr>
        <xdr:cNvPr id="184" name="テキスト ボックス 183"/>
        <xdr:cNvSpPr txBox="1"/>
      </xdr:nvSpPr>
      <xdr:spPr>
        <a:xfrm>
          <a:off x="1752111" y="132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101130</xdr:rowOff>
    </xdr:from>
    <xdr:to>
      <xdr:col>6</xdr:col>
      <xdr:colOff>38100</xdr:colOff>
      <xdr:row>77</xdr:row>
      <xdr:rowOff>31280</xdr:rowOff>
    </xdr:to>
    <xdr:sp macro="" textlink="">
      <xdr:nvSpPr>
        <xdr:cNvPr id="185" name="フローチャート: 判断 184"/>
        <xdr:cNvSpPr/>
      </xdr:nvSpPr>
      <xdr:spPr>
        <a:xfrm>
          <a:off x="1079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22407</xdr:rowOff>
    </xdr:from>
    <xdr:ext cx="534377" cy="259045"/>
    <xdr:sp macro="" textlink="">
      <xdr:nvSpPr>
        <xdr:cNvPr id="186" name="テキスト ボックス 185"/>
        <xdr:cNvSpPr txBox="1"/>
      </xdr:nvSpPr>
      <xdr:spPr>
        <a:xfrm>
          <a:off x="863111" y="132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139489</xdr:rowOff>
    </xdr:from>
    <xdr:to>
      <xdr:col>24</xdr:col>
      <xdr:colOff>114300</xdr:colOff>
      <xdr:row>75</xdr:row>
      <xdr:rowOff>69639</xdr:rowOff>
    </xdr:to>
    <xdr:sp macro="" textlink="">
      <xdr:nvSpPr>
        <xdr:cNvPr id="192" name="楕円 191"/>
        <xdr:cNvSpPr/>
      </xdr:nvSpPr>
      <xdr:spPr>
        <a:xfrm>
          <a:off x="4584700" y="1282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162366</xdr:rowOff>
    </xdr:from>
    <xdr:ext cx="534377" cy="259045"/>
    <xdr:sp macro="" textlink="">
      <xdr:nvSpPr>
        <xdr:cNvPr id="193" name="維持補修費該当値テキスト"/>
        <xdr:cNvSpPr txBox="1"/>
      </xdr:nvSpPr>
      <xdr:spPr>
        <a:xfrm>
          <a:off x="4686300" y="1267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65835</xdr:rowOff>
    </xdr:from>
    <xdr:to>
      <xdr:col>20</xdr:col>
      <xdr:colOff>38100</xdr:colOff>
      <xdr:row>76</xdr:row>
      <xdr:rowOff>167435</xdr:rowOff>
    </xdr:to>
    <xdr:sp macro="" textlink="">
      <xdr:nvSpPr>
        <xdr:cNvPr id="194" name="楕円 193"/>
        <xdr:cNvSpPr/>
      </xdr:nvSpPr>
      <xdr:spPr>
        <a:xfrm>
          <a:off x="3746500" y="1309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12511</xdr:rowOff>
    </xdr:from>
    <xdr:ext cx="534377" cy="259045"/>
    <xdr:sp macro="" textlink="">
      <xdr:nvSpPr>
        <xdr:cNvPr id="195" name="テキスト ボックス 194"/>
        <xdr:cNvSpPr txBox="1"/>
      </xdr:nvSpPr>
      <xdr:spPr>
        <a:xfrm>
          <a:off x="3530111" y="1287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38426</xdr:rowOff>
    </xdr:from>
    <xdr:to>
      <xdr:col>15</xdr:col>
      <xdr:colOff>101600</xdr:colOff>
      <xdr:row>76</xdr:row>
      <xdr:rowOff>140026</xdr:rowOff>
    </xdr:to>
    <xdr:sp macro="" textlink="">
      <xdr:nvSpPr>
        <xdr:cNvPr id="196" name="楕円 195"/>
        <xdr:cNvSpPr/>
      </xdr:nvSpPr>
      <xdr:spPr>
        <a:xfrm>
          <a:off x="2857500" y="1306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156552</xdr:rowOff>
    </xdr:from>
    <xdr:ext cx="534377" cy="259045"/>
    <xdr:sp macro="" textlink="">
      <xdr:nvSpPr>
        <xdr:cNvPr id="197" name="テキスト ボックス 196"/>
        <xdr:cNvSpPr txBox="1"/>
      </xdr:nvSpPr>
      <xdr:spPr>
        <a:xfrm>
          <a:off x="2641111" y="1284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36573</xdr:rowOff>
    </xdr:from>
    <xdr:to>
      <xdr:col>10</xdr:col>
      <xdr:colOff>165100</xdr:colOff>
      <xdr:row>76</xdr:row>
      <xdr:rowOff>138173</xdr:rowOff>
    </xdr:to>
    <xdr:sp macro="" textlink="">
      <xdr:nvSpPr>
        <xdr:cNvPr id="198" name="楕円 197"/>
        <xdr:cNvSpPr/>
      </xdr:nvSpPr>
      <xdr:spPr>
        <a:xfrm>
          <a:off x="1968500" y="1306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154701</xdr:rowOff>
    </xdr:from>
    <xdr:ext cx="534377" cy="259045"/>
    <xdr:sp macro="" textlink="">
      <xdr:nvSpPr>
        <xdr:cNvPr id="199" name="テキスト ボックス 198"/>
        <xdr:cNvSpPr txBox="1"/>
      </xdr:nvSpPr>
      <xdr:spPr>
        <a:xfrm>
          <a:off x="1752111" y="1284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160612</xdr:rowOff>
    </xdr:from>
    <xdr:to>
      <xdr:col>6</xdr:col>
      <xdr:colOff>38100</xdr:colOff>
      <xdr:row>76</xdr:row>
      <xdr:rowOff>90762</xdr:rowOff>
    </xdr:to>
    <xdr:sp macro="" textlink="">
      <xdr:nvSpPr>
        <xdr:cNvPr id="200" name="楕円 199"/>
        <xdr:cNvSpPr/>
      </xdr:nvSpPr>
      <xdr:spPr>
        <a:xfrm>
          <a:off x="1079500" y="1301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107289</xdr:rowOff>
    </xdr:from>
    <xdr:ext cx="534377" cy="259045"/>
    <xdr:sp macro="" textlink="">
      <xdr:nvSpPr>
        <xdr:cNvPr id="201" name="テキスト ボックス 200"/>
        <xdr:cNvSpPr txBox="1"/>
      </xdr:nvSpPr>
      <xdr:spPr>
        <a:xfrm>
          <a:off x="863111" y="1279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20779</xdr:rowOff>
    </xdr:from>
    <xdr:to>
      <xdr:col>24</xdr:col>
      <xdr:colOff>62865</xdr:colOff>
      <xdr:row>99</xdr:row>
      <xdr:rowOff>73602</xdr:rowOff>
    </xdr:to>
    <xdr:cxnSp macro="">
      <xdr:nvCxnSpPr>
        <xdr:cNvPr id="228" name="直線コネクタ 227"/>
        <xdr:cNvCxnSpPr/>
      </xdr:nvCxnSpPr>
      <xdr:spPr>
        <a:xfrm flipV="1">
          <a:off x="4633595" y="15451279"/>
          <a:ext cx="1270" cy="159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77429</xdr:rowOff>
    </xdr:from>
    <xdr:ext cx="534377" cy="259045"/>
    <xdr:sp macro="" textlink="">
      <xdr:nvSpPr>
        <xdr:cNvPr id="229" name="扶助費最小値テキスト"/>
        <xdr:cNvSpPr txBox="1"/>
      </xdr:nvSpPr>
      <xdr:spPr>
        <a:xfrm>
          <a:off x="4686300" y="1705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73602</xdr:rowOff>
    </xdr:from>
    <xdr:to>
      <xdr:col>24</xdr:col>
      <xdr:colOff>152400</xdr:colOff>
      <xdr:row>99</xdr:row>
      <xdr:rowOff>73602</xdr:rowOff>
    </xdr:to>
    <xdr:cxnSp macro="">
      <xdr:nvCxnSpPr>
        <xdr:cNvPr id="230" name="直線コネクタ 229"/>
        <xdr:cNvCxnSpPr/>
      </xdr:nvCxnSpPr>
      <xdr:spPr>
        <a:xfrm>
          <a:off x="4546600" y="170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138906</xdr:rowOff>
    </xdr:from>
    <xdr:ext cx="599010" cy="259045"/>
    <xdr:sp macro="" textlink="">
      <xdr:nvSpPr>
        <xdr:cNvPr id="231" name="扶助費最大値テキスト"/>
        <xdr:cNvSpPr txBox="1"/>
      </xdr:nvSpPr>
      <xdr:spPr>
        <a:xfrm>
          <a:off x="4686300" y="1522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20779</xdr:rowOff>
    </xdr:from>
    <xdr:to>
      <xdr:col>24</xdr:col>
      <xdr:colOff>152400</xdr:colOff>
      <xdr:row>90</xdr:row>
      <xdr:rowOff>20779</xdr:rowOff>
    </xdr:to>
    <xdr:cxnSp macro="">
      <xdr:nvCxnSpPr>
        <xdr:cNvPr id="232" name="直線コネクタ 231"/>
        <xdr:cNvCxnSpPr/>
      </xdr:nvCxnSpPr>
      <xdr:spPr>
        <a:xfrm>
          <a:off x="4546600" y="1545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8761</xdr:rowOff>
    </xdr:from>
    <xdr:to>
      <xdr:col>24</xdr:col>
      <xdr:colOff>63500</xdr:colOff>
      <xdr:row>97</xdr:row>
      <xdr:rowOff>27767</xdr:rowOff>
    </xdr:to>
    <xdr:cxnSp macro="">
      <xdr:nvCxnSpPr>
        <xdr:cNvPr id="233" name="直線コネクタ 232"/>
        <xdr:cNvCxnSpPr/>
      </xdr:nvCxnSpPr>
      <xdr:spPr>
        <a:xfrm flipV="1">
          <a:off x="3797300" y="16639411"/>
          <a:ext cx="838200" cy="1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9527</xdr:rowOff>
    </xdr:from>
    <xdr:ext cx="534377" cy="259045"/>
    <xdr:sp macro="" textlink="">
      <xdr:nvSpPr>
        <xdr:cNvPr id="234" name="扶助費平均値テキスト"/>
        <xdr:cNvSpPr txBox="1"/>
      </xdr:nvSpPr>
      <xdr:spPr>
        <a:xfrm>
          <a:off x="4686300" y="1629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158100</xdr:rowOff>
    </xdr:from>
    <xdr:to>
      <xdr:col>24</xdr:col>
      <xdr:colOff>114300</xdr:colOff>
      <xdr:row>96</xdr:row>
      <xdr:rowOff>88250</xdr:rowOff>
    </xdr:to>
    <xdr:sp macro="" textlink="">
      <xdr:nvSpPr>
        <xdr:cNvPr id="235" name="フローチャート: 判断 234"/>
        <xdr:cNvSpPr/>
      </xdr:nvSpPr>
      <xdr:spPr>
        <a:xfrm>
          <a:off x="4584700" y="1644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109541</xdr:rowOff>
    </xdr:from>
    <xdr:to>
      <xdr:col>19</xdr:col>
      <xdr:colOff>177800</xdr:colOff>
      <xdr:row>97</xdr:row>
      <xdr:rowOff>27767</xdr:rowOff>
    </xdr:to>
    <xdr:cxnSp macro="">
      <xdr:nvCxnSpPr>
        <xdr:cNvPr id="236" name="直線コネクタ 235"/>
        <xdr:cNvCxnSpPr/>
      </xdr:nvCxnSpPr>
      <xdr:spPr>
        <a:xfrm>
          <a:off x="2908300" y="16568741"/>
          <a:ext cx="889000" cy="8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21659</xdr:rowOff>
    </xdr:from>
    <xdr:to>
      <xdr:col>20</xdr:col>
      <xdr:colOff>38100</xdr:colOff>
      <xdr:row>96</xdr:row>
      <xdr:rowOff>123259</xdr:rowOff>
    </xdr:to>
    <xdr:sp macro="" textlink="">
      <xdr:nvSpPr>
        <xdr:cNvPr id="237" name="フローチャート: 判断 236"/>
        <xdr:cNvSpPr/>
      </xdr:nvSpPr>
      <xdr:spPr>
        <a:xfrm>
          <a:off x="37465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139786</xdr:rowOff>
    </xdr:from>
    <xdr:ext cx="534377" cy="259045"/>
    <xdr:sp macro="" textlink="">
      <xdr:nvSpPr>
        <xdr:cNvPr id="238" name="テキスト ボックス 237"/>
        <xdr:cNvSpPr txBox="1"/>
      </xdr:nvSpPr>
      <xdr:spPr>
        <a:xfrm>
          <a:off x="3530111" y="1625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109541</xdr:rowOff>
    </xdr:from>
    <xdr:to>
      <xdr:col>15</xdr:col>
      <xdr:colOff>50800</xdr:colOff>
      <xdr:row>96</xdr:row>
      <xdr:rowOff>110930</xdr:rowOff>
    </xdr:to>
    <xdr:cxnSp macro="">
      <xdr:nvCxnSpPr>
        <xdr:cNvPr id="239" name="直線コネクタ 238"/>
        <xdr:cNvCxnSpPr/>
      </xdr:nvCxnSpPr>
      <xdr:spPr>
        <a:xfrm flipV="1">
          <a:off x="2019300" y="16568741"/>
          <a:ext cx="889000" cy="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30085</xdr:rowOff>
    </xdr:from>
    <xdr:to>
      <xdr:col>15</xdr:col>
      <xdr:colOff>101600</xdr:colOff>
      <xdr:row>96</xdr:row>
      <xdr:rowOff>131685</xdr:rowOff>
    </xdr:to>
    <xdr:sp macro="" textlink="">
      <xdr:nvSpPr>
        <xdr:cNvPr id="240" name="フローチャート: 判断 239"/>
        <xdr:cNvSpPr/>
      </xdr:nvSpPr>
      <xdr:spPr>
        <a:xfrm>
          <a:off x="2857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148212</xdr:rowOff>
    </xdr:from>
    <xdr:ext cx="534377" cy="259045"/>
    <xdr:sp macro="" textlink="">
      <xdr:nvSpPr>
        <xdr:cNvPr id="241" name="テキスト ボックス 240"/>
        <xdr:cNvSpPr txBox="1"/>
      </xdr:nvSpPr>
      <xdr:spPr>
        <a:xfrm>
          <a:off x="2641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110930</xdr:rowOff>
    </xdr:from>
    <xdr:to>
      <xdr:col>10</xdr:col>
      <xdr:colOff>114300</xdr:colOff>
      <xdr:row>97</xdr:row>
      <xdr:rowOff>70940</xdr:rowOff>
    </xdr:to>
    <xdr:cxnSp macro="">
      <xdr:nvCxnSpPr>
        <xdr:cNvPr id="242" name="直線コネクタ 241"/>
        <xdr:cNvCxnSpPr/>
      </xdr:nvCxnSpPr>
      <xdr:spPr>
        <a:xfrm flipV="1">
          <a:off x="1130300" y="16570130"/>
          <a:ext cx="889000" cy="1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31717</xdr:rowOff>
    </xdr:from>
    <xdr:to>
      <xdr:col>10</xdr:col>
      <xdr:colOff>165100</xdr:colOff>
      <xdr:row>96</xdr:row>
      <xdr:rowOff>133317</xdr:rowOff>
    </xdr:to>
    <xdr:sp macro="" textlink="">
      <xdr:nvSpPr>
        <xdr:cNvPr id="243" name="フローチャート: 判断 242"/>
        <xdr:cNvSpPr/>
      </xdr:nvSpPr>
      <xdr:spPr>
        <a:xfrm>
          <a:off x="1968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149844</xdr:rowOff>
    </xdr:from>
    <xdr:ext cx="534377" cy="259045"/>
    <xdr:sp macro="" textlink="">
      <xdr:nvSpPr>
        <xdr:cNvPr id="244" name="テキスト ボックス 243"/>
        <xdr:cNvSpPr txBox="1"/>
      </xdr:nvSpPr>
      <xdr:spPr>
        <a:xfrm>
          <a:off x="1752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155129</xdr:rowOff>
    </xdr:from>
    <xdr:to>
      <xdr:col>6</xdr:col>
      <xdr:colOff>38100</xdr:colOff>
      <xdr:row>97</xdr:row>
      <xdr:rowOff>85279</xdr:rowOff>
    </xdr:to>
    <xdr:sp macro="" textlink="">
      <xdr:nvSpPr>
        <xdr:cNvPr id="245" name="フローチャート: 判断 244"/>
        <xdr:cNvSpPr/>
      </xdr:nvSpPr>
      <xdr:spPr>
        <a:xfrm>
          <a:off x="1079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101806</xdr:rowOff>
    </xdr:from>
    <xdr:ext cx="534377" cy="259045"/>
    <xdr:sp macro="" textlink="">
      <xdr:nvSpPr>
        <xdr:cNvPr id="246" name="テキスト ボックス 245"/>
        <xdr:cNvSpPr txBox="1"/>
      </xdr:nvSpPr>
      <xdr:spPr>
        <a:xfrm>
          <a:off x="863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129411</xdr:rowOff>
    </xdr:from>
    <xdr:to>
      <xdr:col>24</xdr:col>
      <xdr:colOff>114300</xdr:colOff>
      <xdr:row>97</xdr:row>
      <xdr:rowOff>59561</xdr:rowOff>
    </xdr:to>
    <xdr:sp macro="" textlink="">
      <xdr:nvSpPr>
        <xdr:cNvPr id="252" name="楕円 251"/>
        <xdr:cNvSpPr/>
      </xdr:nvSpPr>
      <xdr:spPr>
        <a:xfrm>
          <a:off x="4584700" y="1658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107838</xdr:rowOff>
    </xdr:from>
    <xdr:ext cx="534377" cy="259045"/>
    <xdr:sp macro="" textlink="">
      <xdr:nvSpPr>
        <xdr:cNvPr id="253" name="扶助費該当値テキスト"/>
        <xdr:cNvSpPr txBox="1"/>
      </xdr:nvSpPr>
      <xdr:spPr>
        <a:xfrm>
          <a:off x="4686300" y="1656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148417</xdr:rowOff>
    </xdr:from>
    <xdr:to>
      <xdr:col>20</xdr:col>
      <xdr:colOff>38100</xdr:colOff>
      <xdr:row>97</xdr:row>
      <xdr:rowOff>78567</xdr:rowOff>
    </xdr:to>
    <xdr:sp macro="" textlink="">
      <xdr:nvSpPr>
        <xdr:cNvPr id="254" name="楕円 253"/>
        <xdr:cNvSpPr/>
      </xdr:nvSpPr>
      <xdr:spPr>
        <a:xfrm>
          <a:off x="3746500" y="1660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69694</xdr:rowOff>
    </xdr:from>
    <xdr:ext cx="534377" cy="259045"/>
    <xdr:sp macro="" textlink="">
      <xdr:nvSpPr>
        <xdr:cNvPr id="255" name="テキスト ボックス 254"/>
        <xdr:cNvSpPr txBox="1"/>
      </xdr:nvSpPr>
      <xdr:spPr>
        <a:xfrm>
          <a:off x="3530111" y="1670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58741</xdr:rowOff>
    </xdr:from>
    <xdr:to>
      <xdr:col>15</xdr:col>
      <xdr:colOff>101600</xdr:colOff>
      <xdr:row>96</xdr:row>
      <xdr:rowOff>160341</xdr:rowOff>
    </xdr:to>
    <xdr:sp macro="" textlink="">
      <xdr:nvSpPr>
        <xdr:cNvPr id="256" name="楕円 255"/>
        <xdr:cNvSpPr/>
      </xdr:nvSpPr>
      <xdr:spPr>
        <a:xfrm>
          <a:off x="2857500" y="1651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151468</xdr:rowOff>
    </xdr:from>
    <xdr:ext cx="534377" cy="259045"/>
    <xdr:sp macro="" textlink="">
      <xdr:nvSpPr>
        <xdr:cNvPr id="257" name="テキスト ボックス 256"/>
        <xdr:cNvSpPr txBox="1"/>
      </xdr:nvSpPr>
      <xdr:spPr>
        <a:xfrm>
          <a:off x="2641111" y="166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60130</xdr:rowOff>
    </xdr:from>
    <xdr:to>
      <xdr:col>10</xdr:col>
      <xdr:colOff>165100</xdr:colOff>
      <xdr:row>96</xdr:row>
      <xdr:rowOff>161730</xdr:rowOff>
    </xdr:to>
    <xdr:sp macro="" textlink="">
      <xdr:nvSpPr>
        <xdr:cNvPr id="258" name="楕円 257"/>
        <xdr:cNvSpPr/>
      </xdr:nvSpPr>
      <xdr:spPr>
        <a:xfrm>
          <a:off x="1968500" y="1651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152857</xdr:rowOff>
    </xdr:from>
    <xdr:ext cx="534377" cy="259045"/>
    <xdr:sp macro="" textlink="">
      <xdr:nvSpPr>
        <xdr:cNvPr id="259" name="テキスト ボックス 258"/>
        <xdr:cNvSpPr txBox="1"/>
      </xdr:nvSpPr>
      <xdr:spPr>
        <a:xfrm>
          <a:off x="1752111" y="1661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20140</xdr:rowOff>
    </xdr:from>
    <xdr:to>
      <xdr:col>6</xdr:col>
      <xdr:colOff>38100</xdr:colOff>
      <xdr:row>97</xdr:row>
      <xdr:rowOff>121740</xdr:rowOff>
    </xdr:to>
    <xdr:sp macro="" textlink="">
      <xdr:nvSpPr>
        <xdr:cNvPr id="260" name="楕円 259"/>
        <xdr:cNvSpPr/>
      </xdr:nvSpPr>
      <xdr:spPr>
        <a:xfrm>
          <a:off x="1079500" y="1665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112867</xdr:rowOff>
    </xdr:from>
    <xdr:ext cx="534377" cy="259045"/>
    <xdr:sp macro="" textlink="">
      <xdr:nvSpPr>
        <xdr:cNvPr id="261" name="テキスト ボックス 260"/>
        <xdr:cNvSpPr txBox="1"/>
      </xdr:nvSpPr>
      <xdr:spPr>
        <a:xfrm>
          <a:off x="863111" y="1674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41878</xdr:rowOff>
    </xdr:from>
    <xdr:to>
      <xdr:col>54</xdr:col>
      <xdr:colOff>189865</xdr:colOff>
      <xdr:row>37</xdr:row>
      <xdr:rowOff>130217</xdr:rowOff>
    </xdr:to>
    <xdr:cxnSp macro="">
      <xdr:nvCxnSpPr>
        <xdr:cNvPr id="285" name="直線コネクタ 284"/>
        <xdr:cNvCxnSpPr/>
      </xdr:nvCxnSpPr>
      <xdr:spPr>
        <a:xfrm flipV="1">
          <a:off x="10475595" y="5356828"/>
          <a:ext cx="1270" cy="111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134044</xdr:rowOff>
    </xdr:from>
    <xdr:ext cx="534377" cy="259045"/>
    <xdr:sp macro="" textlink="">
      <xdr:nvSpPr>
        <xdr:cNvPr id="286" name="補助費等最小値テキスト"/>
        <xdr:cNvSpPr txBox="1"/>
      </xdr:nvSpPr>
      <xdr:spPr>
        <a:xfrm>
          <a:off x="10528300" y="64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130217</xdr:rowOff>
    </xdr:from>
    <xdr:to>
      <xdr:col>55</xdr:col>
      <xdr:colOff>88900</xdr:colOff>
      <xdr:row>37</xdr:row>
      <xdr:rowOff>130217</xdr:rowOff>
    </xdr:to>
    <xdr:cxnSp macro="">
      <xdr:nvCxnSpPr>
        <xdr:cNvPr id="287" name="直線コネクタ 286"/>
        <xdr:cNvCxnSpPr/>
      </xdr:nvCxnSpPr>
      <xdr:spPr>
        <a:xfrm>
          <a:off x="10388600" y="6473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160005</xdr:rowOff>
    </xdr:from>
    <xdr:ext cx="599010" cy="259045"/>
    <xdr:sp macro="" textlink="">
      <xdr:nvSpPr>
        <xdr:cNvPr id="288" name="補助費等最大値テキスト"/>
        <xdr:cNvSpPr txBox="1"/>
      </xdr:nvSpPr>
      <xdr:spPr>
        <a:xfrm>
          <a:off x="10528300" y="513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41878</xdr:rowOff>
    </xdr:from>
    <xdr:to>
      <xdr:col>55</xdr:col>
      <xdr:colOff>88900</xdr:colOff>
      <xdr:row>31</xdr:row>
      <xdr:rowOff>41878</xdr:rowOff>
    </xdr:to>
    <xdr:cxnSp macro="">
      <xdr:nvCxnSpPr>
        <xdr:cNvPr id="289" name="直線コネクタ 288"/>
        <xdr:cNvCxnSpPr/>
      </xdr:nvCxnSpPr>
      <xdr:spPr>
        <a:xfrm>
          <a:off x="10388600" y="535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26330</xdr:rowOff>
    </xdr:from>
    <xdr:to>
      <xdr:col>55</xdr:col>
      <xdr:colOff>0</xdr:colOff>
      <xdr:row>35</xdr:row>
      <xdr:rowOff>65455</xdr:rowOff>
    </xdr:to>
    <xdr:cxnSp macro="">
      <xdr:nvCxnSpPr>
        <xdr:cNvPr id="290" name="直線コネクタ 289"/>
        <xdr:cNvCxnSpPr/>
      </xdr:nvCxnSpPr>
      <xdr:spPr>
        <a:xfrm>
          <a:off x="9639300" y="6027080"/>
          <a:ext cx="838200" cy="3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86617</xdr:rowOff>
    </xdr:from>
    <xdr:ext cx="599010" cy="259045"/>
    <xdr:sp macro="" textlink="">
      <xdr:nvSpPr>
        <xdr:cNvPr id="291" name="補助費等平均値テキスト"/>
        <xdr:cNvSpPr txBox="1"/>
      </xdr:nvSpPr>
      <xdr:spPr>
        <a:xfrm>
          <a:off x="10528300" y="6087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108190</xdr:rowOff>
    </xdr:from>
    <xdr:to>
      <xdr:col>55</xdr:col>
      <xdr:colOff>50800</xdr:colOff>
      <xdr:row>36</xdr:row>
      <xdr:rowOff>38340</xdr:rowOff>
    </xdr:to>
    <xdr:sp macro="" textlink="">
      <xdr:nvSpPr>
        <xdr:cNvPr id="292" name="フローチャート: 判断 291"/>
        <xdr:cNvSpPr/>
      </xdr:nvSpPr>
      <xdr:spPr>
        <a:xfrm>
          <a:off x="104267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54866</xdr:rowOff>
    </xdr:from>
    <xdr:to>
      <xdr:col>50</xdr:col>
      <xdr:colOff>114300</xdr:colOff>
      <xdr:row>35</xdr:row>
      <xdr:rowOff>26330</xdr:rowOff>
    </xdr:to>
    <xdr:cxnSp macro="">
      <xdr:nvCxnSpPr>
        <xdr:cNvPr id="293" name="直線コネクタ 292"/>
        <xdr:cNvCxnSpPr/>
      </xdr:nvCxnSpPr>
      <xdr:spPr>
        <a:xfrm>
          <a:off x="8750300" y="5884166"/>
          <a:ext cx="889000" cy="14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120317</xdr:rowOff>
    </xdr:from>
    <xdr:to>
      <xdr:col>50</xdr:col>
      <xdr:colOff>165100</xdr:colOff>
      <xdr:row>36</xdr:row>
      <xdr:rowOff>50467</xdr:rowOff>
    </xdr:to>
    <xdr:sp macro="" textlink="">
      <xdr:nvSpPr>
        <xdr:cNvPr id="294" name="フローチャート: 判断 293"/>
        <xdr:cNvSpPr/>
      </xdr:nvSpPr>
      <xdr:spPr>
        <a:xfrm>
          <a:off x="9588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41594</xdr:rowOff>
    </xdr:from>
    <xdr:ext cx="599010" cy="259045"/>
    <xdr:sp macro="" textlink="">
      <xdr:nvSpPr>
        <xdr:cNvPr id="295" name="テキスト ボックス 294"/>
        <xdr:cNvSpPr txBox="1"/>
      </xdr:nvSpPr>
      <xdr:spPr>
        <a:xfrm>
          <a:off x="9339795" y="621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54866</xdr:rowOff>
    </xdr:from>
    <xdr:to>
      <xdr:col>45</xdr:col>
      <xdr:colOff>177800</xdr:colOff>
      <xdr:row>35</xdr:row>
      <xdr:rowOff>64064</xdr:rowOff>
    </xdr:to>
    <xdr:cxnSp macro="">
      <xdr:nvCxnSpPr>
        <xdr:cNvPr id="296" name="直線コネクタ 295"/>
        <xdr:cNvCxnSpPr/>
      </xdr:nvCxnSpPr>
      <xdr:spPr>
        <a:xfrm flipV="1">
          <a:off x="7861300" y="5884166"/>
          <a:ext cx="889000" cy="18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123163</xdr:rowOff>
    </xdr:from>
    <xdr:to>
      <xdr:col>46</xdr:col>
      <xdr:colOff>38100</xdr:colOff>
      <xdr:row>36</xdr:row>
      <xdr:rowOff>53313</xdr:rowOff>
    </xdr:to>
    <xdr:sp macro="" textlink="">
      <xdr:nvSpPr>
        <xdr:cNvPr id="297" name="フローチャート: 判断 296"/>
        <xdr:cNvSpPr/>
      </xdr:nvSpPr>
      <xdr:spPr>
        <a:xfrm>
          <a:off x="8699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44440</xdr:rowOff>
    </xdr:from>
    <xdr:ext cx="599010" cy="259045"/>
    <xdr:sp macro="" textlink="">
      <xdr:nvSpPr>
        <xdr:cNvPr id="298" name="テキスト ボックス 297"/>
        <xdr:cNvSpPr txBox="1"/>
      </xdr:nvSpPr>
      <xdr:spPr>
        <a:xfrm>
          <a:off x="8450795" y="621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64064</xdr:rowOff>
    </xdr:from>
    <xdr:to>
      <xdr:col>41</xdr:col>
      <xdr:colOff>50800</xdr:colOff>
      <xdr:row>35</xdr:row>
      <xdr:rowOff>64837</xdr:rowOff>
    </xdr:to>
    <xdr:cxnSp macro="">
      <xdr:nvCxnSpPr>
        <xdr:cNvPr id="299" name="直線コネクタ 298"/>
        <xdr:cNvCxnSpPr/>
      </xdr:nvCxnSpPr>
      <xdr:spPr>
        <a:xfrm flipV="1">
          <a:off x="6972300" y="6064814"/>
          <a:ext cx="889000" cy="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142503</xdr:rowOff>
    </xdr:from>
    <xdr:to>
      <xdr:col>41</xdr:col>
      <xdr:colOff>101600</xdr:colOff>
      <xdr:row>36</xdr:row>
      <xdr:rowOff>72653</xdr:rowOff>
    </xdr:to>
    <xdr:sp macro="" textlink="">
      <xdr:nvSpPr>
        <xdr:cNvPr id="300" name="フローチャート: 判断 299"/>
        <xdr:cNvSpPr/>
      </xdr:nvSpPr>
      <xdr:spPr>
        <a:xfrm>
          <a:off x="7810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63780</xdr:rowOff>
    </xdr:from>
    <xdr:ext cx="599010" cy="259045"/>
    <xdr:sp macro="" textlink="">
      <xdr:nvSpPr>
        <xdr:cNvPr id="301" name="テキスト ボックス 300"/>
        <xdr:cNvSpPr txBox="1"/>
      </xdr:nvSpPr>
      <xdr:spPr>
        <a:xfrm>
          <a:off x="7561795" y="623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159877</xdr:rowOff>
    </xdr:from>
    <xdr:to>
      <xdr:col>36</xdr:col>
      <xdr:colOff>165100</xdr:colOff>
      <xdr:row>36</xdr:row>
      <xdr:rowOff>90027</xdr:rowOff>
    </xdr:to>
    <xdr:sp macro="" textlink="">
      <xdr:nvSpPr>
        <xdr:cNvPr id="302" name="フローチャート: 判断 301"/>
        <xdr:cNvSpPr/>
      </xdr:nvSpPr>
      <xdr:spPr>
        <a:xfrm>
          <a:off x="6921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81154</xdr:rowOff>
    </xdr:from>
    <xdr:ext cx="599010" cy="259045"/>
    <xdr:sp macro="" textlink="">
      <xdr:nvSpPr>
        <xdr:cNvPr id="303" name="テキスト ボックス 302"/>
        <xdr:cNvSpPr txBox="1"/>
      </xdr:nvSpPr>
      <xdr:spPr>
        <a:xfrm>
          <a:off x="6672795" y="62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14655</xdr:rowOff>
    </xdr:from>
    <xdr:to>
      <xdr:col>55</xdr:col>
      <xdr:colOff>50800</xdr:colOff>
      <xdr:row>35</xdr:row>
      <xdr:rowOff>116255</xdr:rowOff>
    </xdr:to>
    <xdr:sp macro="" textlink="">
      <xdr:nvSpPr>
        <xdr:cNvPr id="309" name="楕円 308"/>
        <xdr:cNvSpPr/>
      </xdr:nvSpPr>
      <xdr:spPr>
        <a:xfrm>
          <a:off x="10426700" y="60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37532</xdr:rowOff>
    </xdr:from>
    <xdr:ext cx="599010" cy="259045"/>
    <xdr:sp macro="" textlink="">
      <xdr:nvSpPr>
        <xdr:cNvPr id="310" name="補助費等該当値テキスト"/>
        <xdr:cNvSpPr txBox="1"/>
      </xdr:nvSpPr>
      <xdr:spPr>
        <a:xfrm>
          <a:off x="10528300" y="5866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146980</xdr:rowOff>
    </xdr:from>
    <xdr:to>
      <xdr:col>50</xdr:col>
      <xdr:colOff>165100</xdr:colOff>
      <xdr:row>35</xdr:row>
      <xdr:rowOff>77130</xdr:rowOff>
    </xdr:to>
    <xdr:sp macro="" textlink="">
      <xdr:nvSpPr>
        <xdr:cNvPr id="311" name="楕円 310"/>
        <xdr:cNvSpPr/>
      </xdr:nvSpPr>
      <xdr:spPr>
        <a:xfrm>
          <a:off x="9588500" y="59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93657</xdr:rowOff>
    </xdr:from>
    <xdr:ext cx="599010" cy="259045"/>
    <xdr:sp macro="" textlink="">
      <xdr:nvSpPr>
        <xdr:cNvPr id="312" name="テキスト ボックス 311"/>
        <xdr:cNvSpPr txBox="1"/>
      </xdr:nvSpPr>
      <xdr:spPr>
        <a:xfrm>
          <a:off x="9339795" y="5751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4066</xdr:rowOff>
    </xdr:from>
    <xdr:to>
      <xdr:col>46</xdr:col>
      <xdr:colOff>38100</xdr:colOff>
      <xdr:row>34</xdr:row>
      <xdr:rowOff>105666</xdr:rowOff>
    </xdr:to>
    <xdr:sp macro="" textlink="">
      <xdr:nvSpPr>
        <xdr:cNvPr id="313" name="楕円 312"/>
        <xdr:cNvSpPr/>
      </xdr:nvSpPr>
      <xdr:spPr>
        <a:xfrm>
          <a:off x="8699500" y="583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122193</xdr:rowOff>
    </xdr:from>
    <xdr:ext cx="599010" cy="259045"/>
    <xdr:sp macro="" textlink="">
      <xdr:nvSpPr>
        <xdr:cNvPr id="314" name="テキスト ボックス 313"/>
        <xdr:cNvSpPr txBox="1"/>
      </xdr:nvSpPr>
      <xdr:spPr>
        <a:xfrm>
          <a:off x="8450795" y="5608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13264</xdr:rowOff>
    </xdr:from>
    <xdr:to>
      <xdr:col>41</xdr:col>
      <xdr:colOff>101600</xdr:colOff>
      <xdr:row>35</xdr:row>
      <xdr:rowOff>114864</xdr:rowOff>
    </xdr:to>
    <xdr:sp macro="" textlink="">
      <xdr:nvSpPr>
        <xdr:cNvPr id="315" name="楕円 314"/>
        <xdr:cNvSpPr/>
      </xdr:nvSpPr>
      <xdr:spPr>
        <a:xfrm>
          <a:off x="7810500" y="601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131391</xdr:rowOff>
    </xdr:from>
    <xdr:ext cx="599010" cy="259045"/>
    <xdr:sp macro="" textlink="">
      <xdr:nvSpPr>
        <xdr:cNvPr id="316" name="テキスト ボックス 315"/>
        <xdr:cNvSpPr txBox="1"/>
      </xdr:nvSpPr>
      <xdr:spPr>
        <a:xfrm>
          <a:off x="7561795" y="5789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14037</xdr:rowOff>
    </xdr:from>
    <xdr:to>
      <xdr:col>36</xdr:col>
      <xdr:colOff>165100</xdr:colOff>
      <xdr:row>35</xdr:row>
      <xdr:rowOff>115637</xdr:rowOff>
    </xdr:to>
    <xdr:sp macro="" textlink="">
      <xdr:nvSpPr>
        <xdr:cNvPr id="317" name="楕円 316"/>
        <xdr:cNvSpPr/>
      </xdr:nvSpPr>
      <xdr:spPr>
        <a:xfrm>
          <a:off x="6921500" y="601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132164</xdr:rowOff>
    </xdr:from>
    <xdr:ext cx="599010" cy="259045"/>
    <xdr:sp macro="" textlink="">
      <xdr:nvSpPr>
        <xdr:cNvPr id="318" name="テキスト ボックス 317"/>
        <xdr:cNvSpPr txBox="1"/>
      </xdr:nvSpPr>
      <xdr:spPr>
        <a:xfrm>
          <a:off x="6672795" y="5790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117101</xdr:rowOff>
    </xdr:from>
    <xdr:to>
      <xdr:col>54</xdr:col>
      <xdr:colOff>189865</xdr:colOff>
      <xdr:row>58</xdr:row>
      <xdr:rowOff>136720</xdr:rowOff>
    </xdr:to>
    <xdr:cxnSp macro="">
      <xdr:nvCxnSpPr>
        <xdr:cNvPr id="342" name="直線コネクタ 341"/>
        <xdr:cNvCxnSpPr/>
      </xdr:nvCxnSpPr>
      <xdr:spPr>
        <a:xfrm flipV="1">
          <a:off x="10475595" y="8861051"/>
          <a:ext cx="1270" cy="1219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140547</xdr:rowOff>
    </xdr:from>
    <xdr:ext cx="534377" cy="259045"/>
    <xdr:sp macro="" textlink="">
      <xdr:nvSpPr>
        <xdr:cNvPr id="343" name="普通建設事業費最小値テキスト"/>
        <xdr:cNvSpPr txBox="1"/>
      </xdr:nvSpPr>
      <xdr:spPr>
        <a:xfrm>
          <a:off x="10528300" y="100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136720</xdr:rowOff>
    </xdr:from>
    <xdr:to>
      <xdr:col>55</xdr:col>
      <xdr:colOff>88900</xdr:colOff>
      <xdr:row>58</xdr:row>
      <xdr:rowOff>136720</xdr:rowOff>
    </xdr:to>
    <xdr:cxnSp macro="">
      <xdr:nvCxnSpPr>
        <xdr:cNvPr id="344" name="直線コネクタ 343"/>
        <xdr:cNvCxnSpPr/>
      </xdr:nvCxnSpPr>
      <xdr:spPr>
        <a:xfrm>
          <a:off x="10388600" y="1008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63778</xdr:rowOff>
    </xdr:from>
    <xdr:ext cx="599010" cy="259045"/>
    <xdr:sp macro="" textlink="">
      <xdr:nvSpPr>
        <xdr:cNvPr id="345" name="普通建設事業費最大値テキスト"/>
        <xdr:cNvSpPr txBox="1"/>
      </xdr:nvSpPr>
      <xdr:spPr>
        <a:xfrm>
          <a:off x="10528300" y="8636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117101</xdr:rowOff>
    </xdr:from>
    <xdr:to>
      <xdr:col>55</xdr:col>
      <xdr:colOff>88900</xdr:colOff>
      <xdr:row>51</xdr:row>
      <xdr:rowOff>117101</xdr:rowOff>
    </xdr:to>
    <xdr:cxnSp macro="">
      <xdr:nvCxnSpPr>
        <xdr:cNvPr id="346" name="直線コネクタ 345"/>
        <xdr:cNvCxnSpPr/>
      </xdr:nvCxnSpPr>
      <xdr:spPr>
        <a:xfrm>
          <a:off x="10388600" y="88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1965</xdr:rowOff>
    </xdr:from>
    <xdr:to>
      <xdr:col>55</xdr:col>
      <xdr:colOff>0</xdr:colOff>
      <xdr:row>56</xdr:row>
      <xdr:rowOff>138799</xdr:rowOff>
    </xdr:to>
    <xdr:cxnSp macro="">
      <xdr:nvCxnSpPr>
        <xdr:cNvPr id="347" name="直線コネクタ 346"/>
        <xdr:cNvCxnSpPr/>
      </xdr:nvCxnSpPr>
      <xdr:spPr>
        <a:xfrm>
          <a:off x="9639300" y="9603165"/>
          <a:ext cx="838200" cy="13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123955</xdr:rowOff>
    </xdr:from>
    <xdr:ext cx="599010" cy="259045"/>
    <xdr:sp macro="" textlink="">
      <xdr:nvSpPr>
        <xdr:cNvPr id="348" name="普通建設事業費平均値テキスト"/>
        <xdr:cNvSpPr txBox="1"/>
      </xdr:nvSpPr>
      <xdr:spPr>
        <a:xfrm>
          <a:off x="10528300" y="972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145528</xdr:rowOff>
    </xdr:from>
    <xdr:to>
      <xdr:col>55</xdr:col>
      <xdr:colOff>50800</xdr:colOff>
      <xdr:row>57</xdr:row>
      <xdr:rowOff>75678</xdr:rowOff>
    </xdr:to>
    <xdr:sp macro="" textlink="">
      <xdr:nvSpPr>
        <xdr:cNvPr id="349" name="フローチャート: 判断 348"/>
        <xdr:cNvSpPr/>
      </xdr:nvSpPr>
      <xdr:spPr>
        <a:xfrm>
          <a:off x="104267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86939</xdr:rowOff>
    </xdr:from>
    <xdr:to>
      <xdr:col>50</xdr:col>
      <xdr:colOff>114300</xdr:colOff>
      <xdr:row>56</xdr:row>
      <xdr:rowOff>1965</xdr:rowOff>
    </xdr:to>
    <xdr:cxnSp macro="">
      <xdr:nvCxnSpPr>
        <xdr:cNvPr id="350" name="直線コネクタ 349"/>
        <xdr:cNvCxnSpPr/>
      </xdr:nvCxnSpPr>
      <xdr:spPr>
        <a:xfrm>
          <a:off x="8750300" y="9002339"/>
          <a:ext cx="889000" cy="60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17468</xdr:rowOff>
    </xdr:from>
    <xdr:to>
      <xdr:col>50</xdr:col>
      <xdr:colOff>165100</xdr:colOff>
      <xdr:row>57</xdr:row>
      <xdr:rowOff>119068</xdr:rowOff>
    </xdr:to>
    <xdr:sp macro="" textlink="">
      <xdr:nvSpPr>
        <xdr:cNvPr id="351" name="フローチャート: 判断 350"/>
        <xdr:cNvSpPr/>
      </xdr:nvSpPr>
      <xdr:spPr>
        <a:xfrm>
          <a:off x="9588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110195</xdr:rowOff>
    </xdr:from>
    <xdr:ext cx="599010" cy="259045"/>
    <xdr:sp macro="" textlink="">
      <xdr:nvSpPr>
        <xdr:cNvPr id="352" name="テキスト ボックス 351"/>
        <xdr:cNvSpPr txBox="1"/>
      </xdr:nvSpPr>
      <xdr:spPr>
        <a:xfrm>
          <a:off x="9339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86939</xdr:rowOff>
    </xdr:from>
    <xdr:to>
      <xdr:col>45</xdr:col>
      <xdr:colOff>177800</xdr:colOff>
      <xdr:row>55</xdr:row>
      <xdr:rowOff>75486</xdr:rowOff>
    </xdr:to>
    <xdr:cxnSp macro="">
      <xdr:nvCxnSpPr>
        <xdr:cNvPr id="353" name="直線コネクタ 352"/>
        <xdr:cNvCxnSpPr/>
      </xdr:nvCxnSpPr>
      <xdr:spPr>
        <a:xfrm flipV="1">
          <a:off x="7861300" y="9002339"/>
          <a:ext cx="889000" cy="50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121533</xdr:rowOff>
    </xdr:from>
    <xdr:to>
      <xdr:col>46</xdr:col>
      <xdr:colOff>38100</xdr:colOff>
      <xdr:row>57</xdr:row>
      <xdr:rowOff>51683</xdr:rowOff>
    </xdr:to>
    <xdr:sp macro="" textlink="">
      <xdr:nvSpPr>
        <xdr:cNvPr id="354" name="フローチャート: 判断 353"/>
        <xdr:cNvSpPr/>
      </xdr:nvSpPr>
      <xdr:spPr>
        <a:xfrm>
          <a:off x="8699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42810</xdr:rowOff>
    </xdr:from>
    <xdr:ext cx="599010" cy="259045"/>
    <xdr:sp macro="" textlink="">
      <xdr:nvSpPr>
        <xdr:cNvPr id="355" name="テキスト ボックス 354"/>
        <xdr:cNvSpPr txBox="1"/>
      </xdr:nvSpPr>
      <xdr:spPr>
        <a:xfrm>
          <a:off x="8450795" y="981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14563</xdr:rowOff>
    </xdr:from>
    <xdr:to>
      <xdr:col>41</xdr:col>
      <xdr:colOff>50800</xdr:colOff>
      <xdr:row>55</xdr:row>
      <xdr:rowOff>75486</xdr:rowOff>
    </xdr:to>
    <xdr:cxnSp macro="">
      <xdr:nvCxnSpPr>
        <xdr:cNvPr id="356" name="直線コネクタ 355"/>
        <xdr:cNvCxnSpPr/>
      </xdr:nvCxnSpPr>
      <xdr:spPr>
        <a:xfrm>
          <a:off x="6972300" y="9272863"/>
          <a:ext cx="889000" cy="23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14856</xdr:rowOff>
    </xdr:from>
    <xdr:to>
      <xdr:col>41</xdr:col>
      <xdr:colOff>101600</xdr:colOff>
      <xdr:row>57</xdr:row>
      <xdr:rowOff>116456</xdr:rowOff>
    </xdr:to>
    <xdr:sp macro="" textlink="">
      <xdr:nvSpPr>
        <xdr:cNvPr id="357" name="フローチャート: 判断 356"/>
        <xdr:cNvSpPr/>
      </xdr:nvSpPr>
      <xdr:spPr>
        <a:xfrm>
          <a:off x="7810500" y="9787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107583</xdr:rowOff>
    </xdr:from>
    <xdr:ext cx="599010" cy="259045"/>
    <xdr:sp macro="" textlink="">
      <xdr:nvSpPr>
        <xdr:cNvPr id="358" name="テキスト ボックス 357"/>
        <xdr:cNvSpPr txBox="1"/>
      </xdr:nvSpPr>
      <xdr:spPr>
        <a:xfrm>
          <a:off x="7561795" y="988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27572</xdr:rowOff>
    </xdr:from>
    <xdr:to>
      <xdr:col>36</xdr:col>
      <xdr:colOff>165100</xdr:colOff>
      <xdr:row>57</xdr:row>
      <xdr:rowOff>129172</xdr:rowOff>
    </xdr:to>
    <xdr:sp macro="" textlink="">
      <xdr:nvSpPr>
        <xdr:cNvPr id="359" name="フローチャート: 判断 358"/>
        <xdr:cNvSpPr/>
      </xdr:nvSpPr>
      <xdr:spPr>
        <a:xfrm>
          <a:off x="6921500" y="980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120299</xdr:rowOff>
    </xdr:from>
    <xdr:ext cx="599010" cy="259045"/>
    <xdr:sp macro="" textlink="">
      <xdr:nvSpPr>
        <xdr:cNvPr id="360" name="テキスト ボックス 359"/>
        <xdr:cNvSpPr txBox="1"/>
      </xdr:nvSpPr>
      <xdr:spPr>
        <a:xfrm>
          <a:off x="6672795" y="9892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87999</xdr:rowOff>
    </xdr:from>
    <xdr:to>
      <xdr:col>55</xdr:col>
      <xdr:colOff>50800</xdr:colOff>
      <xdr:row>57</xdr:row>
      <xdr:rowOff>18149</xdr:rowOff>
    </xdr:to>
    <xdr:sp macro="" textlink="">
      <xdr:nvSpPr>
        <xdr:cNvPr id="366" name="楕円 365"/>
        <xdr:cNvSpPr/>
      </xdr:nvSpPr>
      <xdr:spPr>
        <a:xfrm>
          <a:off x="10426700" y="968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110876</xdr:rowOff>
    </xdr:from>
    <xdr:ext cx="599010" cy="259045"/>
    <xdr:sp macro="" textlink="">
      <xdr:nvSpPr>
        <xdr:cNvPr id="367" name="普通建設事業費該当値テキスト"/>
        <xdr:cNvSpPr txBox="1"/>
      </xdr:nvSpPr>
      <xdr:spPr>
        <a:xfrm>
          <a:off x="10528300" y="954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122615</xdr:rowOff>
    </xdr:from>
    <xdr:to>
      <xdr:col>50</xdr:col>
      <xdr:colOff>165100</xdr:colOff>
      <xdr:row>56</xdr:row>
      <xdr:rowOff>52765</xdr:rowOff>
    </xdr:to>
    <xdr:sp macro="" textlink="">
      <xdr:nvSpPr>
        <xdr:cNvPr id="368" name="楕円 367"/>
        <xdr:cNvSpPr/>
      </xdr:nvSpPr>
      <xdr:spPr>
        <a:xfrm>
          <a:off x="9588500" y="955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69292</xdr:rowOff>
    </xdr:from>
    <xdr:ext cx="599010" cy="259045"/>
    <xdr:sp macro="" textlink="">
      <xdr:nvSpPr>
        <xdr:cNvPr id="369" name="テキスト ボックス 368"/>
        <xdr:cNvSpPr txBox="1"/>
      </xdr:nvSpPr>
      <xdr:spPr>
        <a:xfrm>
          <a:off x="9339795" y="932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36139</xdr:rowOff>
    </xdr:from>
    <xdr:to>
      <xdr:col>46</xdr:col>
      <xdr:colOff>38100</xdr:colOff>
      <xdr:row>52</xdr:row>
      <xdr:rowOff>137739</xdr:rowOff>
    </xdr:to>
    <xdr:sp macro="" textlink="">
      <xdr:nvSpPr>
        <xdr:cNvPr id="370" name="楕円 369"/>
        <xdr:cNvSpPr/>
      </xdr:nvSpPr>
      <xdr:spPr>
        <a:xfrm>
          <a:off x="8699500" y="895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50</xdr:row>
      <xdr:rowOff>154266</xdr:rowOff>
    </xdr:from>
    <xdr:ext cx="599010" cy="259045"/>
    <xdr:sp macro="" textlink="">
      <xdr:nvSpPr>
        <xdr:cNvPr id="371" name="テキスト ボックス 370"/>
        <xdr:cNvSpPr txBox="1"/>
      </xdr:nvSpPr>
      <xdr:spPr>
        <a:xfrm>
          <a:off x="8450795" y="872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24686</xdr:rowOff>
    </xdr:from>
    <xdr:to>
      <xdr:col>41</xdr:col>
      <xdr:colOff>101600</xdr:colOff>
      <xdr:row>55</xdr:row>
      <xdr:rowOff>126286</xdr:rowOff>
    </xdr:to>
    <xdr:sp macro="" textlink="">
      <xdr:nvSpPr>
        <xdr:cNvPr id="372" name="楕円 371"/>
        <xdr:cNvSpPr/>
      </xdr:nvSpPr>
      <xdr:spPr>
        <a:xfrm>
          <a:off x="7810500" y="945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142813</xdr:rowOff>
    </xdr:from>
    <xdr:ext cx="599010" cy="259045"/>
    <xdr:sp macro="" textlink="">
      <xdr:nvSpPr>
        <xdr:cNvPr id="373" name="テキスト ボックス 372"/>
        <xdr:cNvSpPr txBox="1"/>
      </xdr:nvSpPr>
      <xdr:spPr>
        <a:xfrm>
          <a:off x="7561795" y="9229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135213</xdr:rowOff>
    </xdr:from>
    <xdr:to>
      <xdr:col>36</xdr:col>
      <xdr:colOff>165100</xdr:colOff>
      <xdr:row>54</xdr:row>
      <xdr:rowOff>65363</xdr:rowOff>
    </xdr:to>
    <xdr:sp macro="" textlink="">
      <xdr:nvSpPr>
        <xdr:cNvPr id="374" name="楕円 373"/>
        <xdr:cNvSpPr/>
      </xdr:nvSpPr>
      <xdr:spPr>
        <a:xfrm>
          <a:off x="6921500" y="922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81890</xdr:rowOff>
    </xdr:from>
    <xdr:ext cx="599010" cy="259045"/>
    <xdr:sp macro="" textlink="">
      <xdr:nvSpPr>
        <xdr:cNvPr id="375" name="テキスト ボックス 374"/>
        <xdr:cNvSpPr txBox="1"/>
      </xdr:nvSpPr>
      <xdr:spPr>
        <a:xfrm>
          <a:off x="6672795" y="899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106835</xdr:rowOff>
    </xdr:from>
    <xdr:to>
      <xdr:col>54</xdr:col>
      <xdr:colOff>189865</xdr:colOff>
      <xdr:row>79</xdr:row>
      <xdr:rowOff>44450</xdr:rowOff>
    </xdr:to>
    <xdr:cxnSp macro="">
      <xdr:nvCxnSpPr>
        <xdr:cNvPr id="399" name="直線コネクタ 398"/>
        <xdr:cNvCxnSpPr/>
      </xdr:nvCxnSpPr>
      <xdr:spPr>
        <a:xfrm flipV="1">
          <a:off x="10475595" y="12451235"/>
          <a:ext cx="1270" cy="1137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53512</xdr:rowOff>
    </xdr:from>
    <xdr:ext cx="599010" cy="259045"/>
    <xdr:sp macro="" textlink="">
      <xdr:nvSpPr>
        <xdr:cNvPr id="402" name="普通建設事業費 （ うち新規整備　）最大値テキスト"/>
        <xdr:cNvSpPr txBox="1"/>
      </xdr:nvSpPr>
      <xdr:spPr>
        <a:xfrm>
          <a:off x="10528300" y="1222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106835</xdr:rowOff>
    </xdr:from>
    <xdr:to>
      <xdr:col>55</xdr:col>
      <xdr:colOff>88900</xdr:colOff>
      <xdr:row>72</xdr:row>
      <xdr:rowOff>106835</xdr:rowOff>
    </xdr:to>
    <xdr:cxnSp macro="">
      <xdr:nvCxnSpPr>
        <xdr:cNvPr id="403" name="直線コネクタ 402"/>
        <xdr:cNvCxnSpPr/>
      </xdr:nvCxnSpPr>
      <xdr:spPr>
        <a:xfrm>
          <a:off x="10388600" y="1245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47585</xdr:rowOff>
    </xdr:from>
    <xdr:to>
      <xdr:col>55</xdr:col>
      <xdr:colOff>0</xdr:colOff>
      <xdr:row>76</xdr:row>
      <xdr:rowOff>59595</xdr:rowOff>
    </xdr:to>
    <xdr:cxnSp macro="">
      <xdr:nvCxnSpPr>
        <xdr:cNvPr id="404" name="直線コネクタ 403"/>
        <xdr:cNvCxnSpPr/>
      </xdr:nvCxnSpPr>
      <xdr:spPr>
        <a:xfrm>
          <a:off x="9639300" y="12734885"/>
          <a:ext cx="838200" cy="35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149128</xdr:rowOff>
    </xdr:from>
    <xdr:ext cx="534377" cy="259045"/>
    <xdr:sp macro="" textlink="">
      <xdr:nvSpPr>
        <xdr:cNvPr id="405" name="普通建設事業費 （ うち新規整備　）平均値テキスト"/>
        <xdr:cNvSpPr txBox="1"/>
      </xdr:nvSpPr>
      <xdr:spPr>
        <a:xfrm>
          <a:off x="10528300" y="13350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170701</xdr:rowOff>
    </xdr:from>
    <xdr:to>
      <xdr:col>55</xdr:col>
      <xdr:colOff>50800</xdr:colOff>
      <xdr:row>78</xdr:row>
      <xdr:rowOff>100851</xdr:rowOff>
    </xdr:to>
    <xdr:sp macro="" textlink="">
      <xdr:nvSpPr>
        <xdr:cNvPr id="406" name="フローチャート: 判断 405"/>
        <xdr:cNvSpPr/>
      </xdr:nvSpPr>
      <xdr:spPr>
        <a:xfrm>
          <a:off x="10426700" y="1337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47585</xdr:rowOff>
    </xdr:from>
    <xdr:to>
      <xdr:col>50</xdr:col>
      <xdr:colOff>114300</xdr:colOff>
      <xdr:row>75</xdr:row>
      <xdr:rowOff>124266</xdr:rowOff>
    </xdr:to>
    <xdr:cxnSp macro="">
      <xdr:nvCxnSpPr>
        <xdr:cNvPr id="407" name="直線コネクタ 406"/>
        <xdr:cNvCxnSpPr/>
      </xdr:nvCxnSpPr>
      <xdr:spPr>
        <a:xfrm flipV="1">
          <a:off x="8750300" y="12734885"/>
          <a:ext cx="889000" cy="24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14308</xdr:rowOff>
    </xdr:from>
    <xdr:to>
      <xdr:col>50</xdr:col>
      <xdr:colOff>165100</xdr:colOff>
      <xdr:row>78</xdr:row>
      <xdr:rowOff>115908</xdr:rowOff>
    </xdr:to>
    <xdr:sp macro="" textlink="">
      <xdr:nvSpPr>
        <xdr:cNvPr id="408" name="フローチャート: 判断 407"/>
        <xdr:cNvSpPr/>
      </xdr:nvSpPr>
      <xdr:spPr>
        <a:xfrm>
          <a:off x="9588500" y="1338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107035</xdr:rowOff>
    </xdr:from>
    <xdr:ext cx="534377" cy="259045"/>
    <xdr:sp macro="" textlink="">
      <xdr:nvSpPr>
        <xdr:cNvPr id="409" name="テキスト ボックス 408"/>
        <xdr:cNvSpPr txBox="1"/>
      </xdr:nvSpPr>
      <xdr:spPr>
        <a:xfrm>
          <a:off x="9372111" y="1348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124266</xdr:rowOff>
    </xdr:from>
    <xdr:to>
      <xdr:col>45</xdr:col>
      <xdr:colOff>177800</xdr:colOff>
      <xdr:row>77</xdr:row>
      <xdr:rowOff>69828</xdr:rowOff>
    </xdr:to>
    <xdr:cxnSp macro="">
      <xdr:nvCxnSpPr>
        <xdr:cNvPr id="410" name="直線コネクタ 409"/>
        <xdr:cNvCxnSpPr/>
      </xdr:nvCxnSpPr>
      <xdr:spPr>
        <a:xfrm flipV="1">
          <a:off x="7861300" y="12983016"/>
          <a:ext cx="889000" cy="28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75115</xdr:rowOff>
    </xdr:from>
    <xdr:to>
      <xdr:col>46</xdr:col>
      <xdr:colOff>38100</xdr:colOff>
      <xdr:row>78</xdr:row>
      <xdr:rowOff>5265</xdr:rowOff>
    </xdr:to>
    <xdr:sp macro="" textlink="">
      <xdr:nvSpPr>
        <xdr:cNvPr id="411" name="フローチャート: 判断 410"/>
        <xdr:cNvSpPr/>
      </xdr:nvSpPr>
      <xdr:spPr>
        <a:xfrm>
          <a:off x="8699500" y="1327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167842</xdr:rowOff>
    </xdr:from>
    <xdr:ext cx="534377" cy="259045"/>
    <xdr:sp macro="" textlink="">
      <xdr:nvSpPr>
        <xdr:cNvPr id="412" name="テキスト ボックス 411"/>
        <xdr:cNvSpPr txBox="1"/>
      </xdr:nvSpPr>
      <xdr:spPr>
        <a:xfrm>
          <a:off x="8483111" y="1336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46698</xdr:rowOff>
    </xdr:from>
    <xdr:to>
      <xdr:col>41</xdr:col>
      <xdr:colOff>50800</xdr:colOff>
      <xdr:row>77</xdr:row>
      <xdr:rowOff>69828</xdr:rowOff>
    </xdr:to>
    <xdr:cxnSp macro="">
      <xdr:nvCxnSpPr>
        <xdr:cNvPr id="413" name="直線コネクタ 412"/>
        <xdr:cNvCxnSpPr/>
      </xdr:nvCxnSpPr>
      <xdr:spPr>
        <a:xfrm>
          <a:off x="6972300" y="12048198"/>
          <a:ext cx="889000" cy="122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127495</xdr:rowOff>
    </xdr:from>
    <xdr:to>
      <xdr:col>41</xdr:col>
      <xdr:colOff>101600</xdr:colOff>
      <xdr:row>78</xdr:row>
      <xdr:rowOff>57645</xdr:rowOff>
    </xdr:to>
    <xdr:sp macro="" textlink="">
      <xdr:nvSpPr>
        <xdr:cNvPr id="414" name="フローチャート: 判断 413"/>
        <xdr:cNvSpPr/>
      </xdr:nvSpPr>
      <xdr:spPr>
        <a:xfrm>
          <a:off x="7810500" y="1332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48772</xdr:rowOff>
    </xdr:from>
    <xdr:ext cx="534377" cy="259045"/>
    <xdr:sp macro="" textlink="">
      <xdr:nvSpPr>
        <xdr:cNvPr id="415" name="テキスト ボックス 414"/>
        <xdr:cNvSpPr txBox="1"/>
      </xdr:nvSpPr>
      <xdr:spPr>
        <a:xfrm>
          <a:off x="7594111" y="1342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67579</xdr:rowOff>
    </xdr:from>
    <xdr:to>
      <xdr:col>36</xdr:col>
      <xdr:colOff>165100</xdr:colOff>
      <xdr:row>77</xdr:row>
      <xdr:rowOff>169179</xdr:rowOff>
    </xdr:to>
    <xdr:sp macro="" textlink="">
      <xdr:nvSpPr>
        <xdr:cNvPr id="416" name="フローチャート: 判断 415"/>
        <xdr:cNvSpPr/>
      </xdr:nvSpPr>
      <xdr:spPr>
        <a:xfrm>
          <a:off x="69215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160306</xdr:rowOff>
    </xdr:from>
    <xdr:ext cx="534377" cy="259045"/>
    <xdr:sp macro="" textlink="">
      <xdr:nvSpPr>
        <xdr:cNvPr id="417" name="テキスト ボックス 416"/>
        <xdr:cNvSpPr txBox="1"/>
      </xdr:nvSpPr>
      <xdr:spPr>
        <a:xfrm>
          <a:off x="6705111" y="1336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8795</xdr:rowOff>
    </xdr:from>
    <xdr:to>
      <xdr:col>55</xdr:col>
      <xdr:colOff>50800</xdr:colOff>
      <xdr:row>76</xdr:row>
      <xdr:rowOff>110395</xdr:rowOff>
    </xdr:to>
    <xdr:sp macro="" textlink="">
      <xdr:nvSpPr>
        <xdr:cNvPr id="423" name="楕円 422"/>
        <xdr:cNvSpPr/>
      </xdr:nvSpPr>
      <xdr:spPr>
        <a:xfrm>
          <a:off x="10426700" y="1303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31672</xdr:rowOff>
    </xdr:from>
    <xdr:ext cx="599010" cy="259045"/>
    <xdr:sp macro="" textlink="">
      <xdr:nvSpPr>
        <xdr:cNvPr id="424" name="普通建設事業費 （ うち新規整備　）該当値テキスト"/>
        <xdr:cNvSpPr txBox="1"/>
      </xdr:nvSpPr>
      <xdr:spPr>
        <a:xfrm>
          <a:off x="10528300" y="12890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168235</xdr:rowOff>
    </xdr:from>
    <xdr:to>
      <xdr:col>50</xdr:col>
      <xdr:colOff>165100</xdr:colOff>
      <xdr:row>74</xdr:row>
      <xdr:rowOff>98385</xdr:rowOff>
    </xdr:to>
    <xdr:sp macro="" textlink="">
      <xdr:nvSpPr>
        <xdr:cNvPr id="425" name="楕円 424"/>
        <xdr:cNvSpPr/>
      </xdr:nvSpPr>
      <xdr:spPr>
        <a:xfrm>
          <a:off x="9588500" y="1268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114912</xdr:rowOff>
    </xdr:from>
    <xdr:ext cx="599010" cy="259045"/>
    <xdr:sp macro="" textlink="">
      <xdr:nvSpPr>
        <xdr:cNvPr id="426" name="テキスト ボックス 425"/>
        <xdr:cNvSpPr txBox="1"/>
      </xdr:nvSpPr>
      <xdr:spPr>
        <a:xfrm>
          <a:off x="9339795" y="12459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73466</xdr:rowOff>
    </xdr:from>
    <xdr:to>
      <xdr:col>46</xdr:col>
      <xdr:colOff>38100</xdr:colOff>
      <xdr:row>76</xdr:row>
      <xdr:rowOff>3615</xdr:rowOff>
    </xdr:to>
    <xdr:sp macro="" textlink="">
      <xdr:nvSpPr>
        <xdr:cNvPr id="427" name="楕円 426"/>
        <xdr:cNvSpPr/>
      </xdr:nvSpPr>
      <xdr:spPr>
        <a:xfrm>
          <a:off x="8699500" y="12932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20143</xdr:rowOff>
    </xdr:from>
    <xdr:ext cx="599010" cy="259045"/>
    <xdr:sp macro="" textlink="">
      <xdr:nvSpPr>
        <xdr:cNvPr id="428" name="テキスト ボックス 427"/>
        <xdr:cNvSpPr txBox="1"/>
      </xdr:nvSpPr>
      <xdr:spPr>
        <a:xfrm>
          <a:off x="8450795" y="1270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19028</xdr:rowOff>
    </xdr:from>
    <xdr:to>
      <xdr:col>41</xdr:col>
      <xdr:colOff>101600</xdr:colOff>
      <xdr:row>77</xdr:row>
      <xdr:rowOff>120628</xdr:rowOff>
    </xdr:to>
    <xdr:sp macro="" textlink="">
      <xdr:nvSpPr>
        <xdr:cNvPr id="429" name="楕円 428"/>
        <xdr:cNvSpPr/>
      </xdr:nvSpPr>
      <xdr:spPr>
        <a:xfrm>
          <a:off x="7810500" y="1322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137155</xdr:rowOff>
    </xdr:from>
    <xdr:ext cx="534377" cy="259045"/>
    <xdr:sp macro="" textlink="">
      <xdr:nvSpPr>
        <xdr:cNvPr id="430" name="テキスト ボックス 429"/>
        <xdr:cNvSpPr txBox="1"/>
      </xdr:nvSpPr>
      <xdr:spPr>
        <a:xfrm>
          <a:off x="7594111" y="1299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69</xdr:row>
      <xdr:rowOff>167348</xdr:rowOff>
    </xdr:from>
    <xdr:to>
      <xdr:col>36</xdr:col>
      <xdr:colOff>165100</xdr:colOff>
      <xdr:row>70</xdr:row>
      <xdr:rowOff>97498</xdr:rowOff>
    </xdr:to>
    <xdr:sp macro="" textlink="">
      <xdr:nvSpPr>
        <xdr:cNvPr id="431" name="楕円 430"/>
        <xdr:cNvSpPr/>
      </xdr:nvSpPr>
      <xdr:spPr>
        <a:xfrm>
          <a:off x="6921500" y="1199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114025</xdr:rowOff>
    </xdr:from>
    <xdr:ext cx="599010" cy="259045"/>
    <xdr:sp macro="" textlink="">
      <xdr:nvSpPr>
        <xdr:cNvPr id="432" name="テキスト ボックス 431"/>
        <xdr:cNvSpPr txBox="1"/>
      </xdr:nvSpPr>
      <xdr:spPr>
        <a:xfrm>
          <a:off x="6672795" y="11772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27687</xdr:rowOff>
    </xdr:from>
    <xdr:to>
      <xdr:col>54</xdr:col>
      <xdr:colOff>189865</xdr:colOff>
      <xdr:row>99</xdr:row>
      <xdr:rowOff>88246</xdr:rowOff>
    </xdr:to>
    <xdr:cxnSp macro="">
      <xdr:nvCxnSpPr>
        <xdr:cNvPr id="458" name="直線コネクタ 457"/>
        <xdr:cNvCxnSpPr/>
      </xdr:nvCxnSpPr>
      <xdr:spPr>
        <a:xfrm flipV="1">
          <a:off x="10475595" y="15629637"/>
          <a:ext cx="1270" cy="143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92073</xdr:rowOff>
    </xdr:from>
    <xdr:ext cx="469744" cy="259045"/>
    <xdr:sp macro="" textlink="">
      <xdr:nvSpPr>
        <xdr:cNvPr id="459" name="普通建設事業費 （ うち更新整備　）最小値テキスト"/>
        <xdr:cNvSpPr txBox="1"/>
      </xdr:nvSpPr>
      <xdr:spPr>
        <a:xfrm>
          <a:off x="10528300" y="1706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88246</xdr:rowOff>
    </xdr:from>
    <xdr:to>
      <xdr:col>55</xdr:col>
      <xdr:colOff>88900</xdr:colOff>
      <xdr:row>99</xdr:row>
      <xdr:rowOff>88246</xdr:rowOff>
    </xdr:to>
    <xdr:cxnSp macro="">
      <xdr:nvCxnSpPr>
        <xdr:cNvPr id="460" name="直線コネクタ 459"/>
        <xdr:cNvCxnSpPr/>
      </xdr:nvCxnSpPr>
      <xdr:spPr>
        <a:xfrm>
          <a:off x="10388600" y="1706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145814</xdr:rowOff>
    </xdr:from>
    <xdr:ext cx="599010" cy="259045"/>
    <xdr:sp macro="" textlink="">
      <xdr:nvSpPr>
        <xdr:cNvPr id="461" name="普通建設事業費 （ うち更新整備　）最大値テキスト"/>
        <xdr:cNvSpPr txBox="1"/>
      </xdr:nvSpPr>
      <xdr:spPr>
        <a:xfrm>
          <a:off x="10528300" y="1540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27687</xdr:rowOff>
    </xdr:from>
    <xdr:to>
      <xdr:col>55</xdr:col>
      <xdr:colOff>88900</xdr:colOff>
      <xdr:row>91</xdr:row>
      <xdr:rowOff>27687</xdr:rowOff>
    </xdr:to>
    <xdr:cxnSp macro="">
      <xdr:nvCxnSpPr>
        <xdr:cNvPr id="462" name="直線コネクタ 461"/>
        <xdr:cNvCxnSpPr/>
      </xdr:nvCxnSpPr>
      <xdr:spPr>
        <a:xfrm>
          <a:off x="10388600" y="1562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82226</xdr:rowOff>
    </xdr:from>
    <xdr:to>
      <xdr:col>55</xdr:col>
      <xdr:colOff>0</xdr:colOff>
      <xdr:row>99</xdr:row>
      <xdr:rowOff>37088</xdr:rowOff>
    </xdr:to>
    <xdr:cxnSp macro="">
      <xdr:nvCxnSpPr>
        <xdr:cNvPr id="463" name="直線コネクタ 462"/>
        <xdr:cNvCxnSpPr/>
      </xdr:nvCxnSpPr>
      <xdr:spPr>
        <a:xfrm flipV="1">
          <a:off x="9639300" y="16884326"/>
          <a:ext cx="838200" cy="126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45705</xdr:rowOff>
    </xdr:from>
    <xdr:ext cx="599010" cy="259045"/>
    <xdr:sp macro="" textlink="">
      <xdr:nvSpPr>
        <xdr:cNvPr id="464" name="普通建設事業費 （ うち更新整備　）平均値テキスト"/>
        <xdr:cNvSpPr txBox="1"/>
      </xdr:nvSpPr>
      <xdr:spPr>
        <a:xfrm>
          <a:off x="10528300" y="16504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22828</xdr:rowOff>
    </xdr:from>
    <xdr:to>
      <xdr:col>55</xdr:col>
      <xdr:colOff>50800</xdr:colOff>
      <xdr:row>97</xdr:row>
      <xdr:rowOff>124428</xdr:rowOff>
    </xdr:to>
    <xdr:sp macro="" textlink="">
      <xdr:nvSpPr>
        <xdr:cNvPr id="465" name="フローチャート: 判断 464"/>
        <xdr:cNvSpPr/>
      </xdr:nvSpPr>
      <xdr:spPr>
        <a:xfrm>
          <a:off x="10426700" y="1665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120044</xdr:rowOff>
    </xdr:from>
    <xdr:to>
      <xdr:col>50</xdr:col>
      <xdr:colOff>114300</xdr:colOff>
      <xdr:row>99</xdr:row>
      <xdr:rowOff>37088</xdr:rowOff>
    </xdr:to>
    <xdr:cxnSp macro="">
      <xdr:nvCxnSpPr>
        <xdr:cNvPr id="466" name="直線コネクタ 465"/>
        <xdr:cNvCxnSpPr/>
      </xdr:nvCxnSpPr>
      <xdr:spPr>
        <a:xfrm>
          <a:off x="8750300" y="16922144"/>
          <a:ext cx="889000" cy="8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68645</xdr:rowOff>
    </xdr:from>
    <xdr:to>
      <xdr:col>50</xdr:col>
      <xdr:colOff>165100</xdr:colOff>
      <xdr:row>97</xdr:row>
      <xdr:rowOff>170245</xdr:rowOff>
    </xdr:to>
    <xdr:sp macro="" textlink="">
      <xdr:nvSpPr>
        <xdr:cNvPr id="467" name="フローチャート: 判断 466"/>
        <xdr:cNvSpPr/>
      </xdr:nvSpPr>
      <xdr:spPr>
        <a:xfrm>
          <a:off x="9588500" y="1669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15322</xdr:rowOff>
    </xdr:from>
    <xdr:ext cx="534377" cy="259045"/>
    <xdr:sp macro="" textlink="">
      <xdr:nvSpPr>
        <xdr:cNvPr id="468" name="テキスト ボックス 467"/>
        <xdr:cNvSpPr txBox="1"/>
      </xdr:nvSpPr>
      <xdr:spPr>
        <a:xfrm>
          <a:off x="9372111" y="1647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71927</xdr:rowOff>
    </xdr:from>
    <xdr:to>
      <xdr:col>45</xdr:col>
      <xdr:colOff>177800</xdr:colOff>
      <xdr:row>98</xdr:row>
      <xdr:rowOff>120044</xdr:rowOff>
    </xdr:to>
    <xdr:cxnSp macro="">
      <xdr:nvCxnSpPr>
        <xdr:cNvPr id="469" name="直線コネクタ 468"/>
        <xdr:cNvCxnSpPr/>
      </xdr:nvCxnSpPr>
      <xdr:spPr>
        <a:xfrm>
          <a:off x="7861300" y="16359677"/>
          <a:ext cx="889000" cy="56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69642</xdr:rowOff>
    </xdr:from>
    <xdr:to>
      <xdr:col>46</xdr:col>
      <xdr:colOff>38100</xdr:colOff>
      <xdr:row>97</xdr:row>
      <xdr:rowOff>171242</xdr:rowOff>
    </xdr:to>
    <xdr:sp macro="" textlink="">
      <xdr:nvSpPr>
        <xdr:cNvPr id="470" name="フローチャート: 判断 469"/>
        <xdr:cNvSpPr/>
      </xdr:nvSpPr>
      <xdr:spPr>
        <a:xfrm>
          <a:off x="86995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16319</xdr:rowOff>
    </xdr:from>
    <xdr:ext cx="534377" cy="259045"/>
    <xdr:sp macro="" textlink="">
      <xdr:nvSpPr>
        <xdr:cNvPr id="471" name="テキスト ボックス 470"/>
        <xdr:cNvSpPr txBox="1"/>
      </xdr:nvSpPr>
      <xdr:spPr>
        <a:xfrm>
          <a:off x="8483111" y="1647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71927</xdr:rowOff>
    </xdr:from>
    <xdr:to>
      <xdr:col>41</xdr:col>
      <xdr:colOff>50800</xdr:colOff>
      <xdr:row>99</xdr:row>
      <xdr:rowOff>50837</xdr:rowOff>
    </xdr:to>
    <xdr:cxnSp macro="">
      <xdr:nvCxnSpPr>
        <xdr:cNvPr id="472" name="直線コネクタ 471"/>
        <xdr:cNvCxnSpPr/>
      </xdr:nvCxnSpPr>
      <xdr:spPr>
        <a:xfrm flipV="1">
          <a:off x="6972300" y="16359677"/>
          <a:ext cx="889000" cy="66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118777</xdr:rowOff>
    </xdr:from>
    <xdr:to>
      <xdr:col>41</xdr:col>
      <xdr:colOff>101600</xdr:colOff>
      <xdr:row>98</xdr:row>
      <xdr:rowOff>48927</xdr:rowOff>
    </xdr:to>
    <xdr:sp macro="" textlink="">
      <xdr:nvSpPr>
        <xdr:cNvPr id="473" name="フローチャート: 判断 472"/>
        <xdr:cNvSpPr/>
      </xdr:nvSpPr>
      <xdr:spPr>
        <a:xfrm>
          <a:off x="7810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40054</xdr:rowOff>
    </xdr:from>
    <xdr:ext cx="534377" cy="259045"/>
    <xdr:sp macro="" textlink="">
      <xdr:nvSpPr>
        <xdr:cNvPr id="474" name="テキスト ボックス 473"/>
        <xdr:cNvSpPr txBox="1"/>
      </xdr:nvSpPr>
      <xdr:spPr>
        <a:xfrm>
          <a:off x="7594111" y="1684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171</xdr:rowOff>
    </xdr:from>
    <xdr:to>
      <xdr:col>36</xdr:col>
      <xdr:colOff>165100</xdr:colOff>
      <xdr:row>98</xdr:row>
      <xdr:rowOff>101771</xdr:rowOff>
    </xdr:to>
    <xdr:sp macro="" textlink="">
      <xdr:nvSpPr>
        <xdr:cNvPr id="475" name="フローチャート: 判断 474"/>
        <xdr:cNvSpPr/>
      </xdr:nvSpPr>
      <xdr:spPr>
        <a:xfrm>
          <a:off x="6921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118298</xdr:rowOff>
    </xdr:from>
    <xdr:ext cx="534377" cy="259045"/>
    <xdr:sp macro="" textlink="">
      <xdr:nvSpPr>
        <xdr:cNvPr id="476" name="テキスト ボックス 475"/>
        <xdr:cNvSpPr txBox="1"/>
      </xdr:nvSpPr>
      <xdr:spPr>
        <a:xfrm>
          <a:off x="6705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31426</xdr:rowOff>
    </xdr:from>
    <xdr:to>
      <xdr:col>55</xdr:col>
      <xdr:colOff>50800</xdr:colOff>
      <xdr:row>98</xdr:row>
      <xdr:rowOff>133026</xdr:rowOff>
    </xdr:to>
    <xdr:sp macro="" textlink="">
      <xdr:nvSpPr>
        <xdr:cNvPr id="482" name="楕円 481"/>
        <xdr:cNvSpPr/>
      </xdr:nvSpPr>
      <xdr:spPr>
        <a:xfrm>
          <a:off x="10426700" y="1683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9853</xdr:rowOff>
    </xdr:from>
    <xdr:ext cx="534377" cy="259045"/>
    <xdr:sp macro="" textlink="">
      <xdr:nvSpPr>
        <xdr:cNvPr id="483" name="普通建設事業費 （ うち更新整備　）該当値テキスト"/>
        <xdr:cNvSpPr txBox="1"/>
      </xdr:nvSpPr>
      <xdr:spPr>
        <a:xfrm>
          <a:off x="10528300" y="1681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157738</xdr:rowOff>
    </xdr:from>
    <xdr:to>
      <xdr:col>50</xdr:col>
      <xdr:colOff>165100</xdr:colOff>
      <xdr:row>99</xdr:row>
      <xdr:rowOff>87888</xdr:rowOff>
    </xdr:to>
    <xdr:sp macro="" textlink="">
      <xdr:nvSpPr>
        <xdr:cNvPr id="484" name="楕円 483"/>
        <xdr:cNvSpPr/>
      </xdr:nvSpPr>
      <xdr:spPr>
        <a:xfrm>
          <a:off x="9588500" y="1695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79015</xdr:rowOff>
    </xdr:from>
    <xdr:ext cx="534377" cy="259045"/>
    <xdr:sp macro="" textlink="">
      <xdr:nvSpPr>
        <xdr:cNvPr id="485" name="テキスト ボックス 484"/>
        <xdr:cNvSpPr txBox="1"/>
      </xdr:nvSpPr>
      <xdr:spPr>
        <a:xfrm>
          <a:off x="9372111" y="1705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69244</xdr:rowOff>
    </xdr:from>
    <xdr:to>
      <xdr:col>46</xdr:col>
      <xdr:colOff>38100</xdr:colOff>
      <xdr:row>98</xdr:row>
      <xdr:rowOff>170844</xdr:rowOff>
    </xdr:to>
    <xdr:sp macro="" textlink="">
      <xdr:nvSpPr>
        <xdr:cNvPr id="486" name="楕円 485"/>
        <xdr:cNvSpPr/>
      </xdr:nvSpPr>
      <xdr:spPr>
        <a:xfrm>
          <a:off x="8699500" y="1687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161971</xdr:rowOff>
    </xdr:from>
    <xdr:ext cx="534377" cy="259045"/>
    <xdr:sp macro="" textlink="">
      <xdr:nvSpPr>
        <xdr:cNvPr id="487" name="テキスト ボックス 486"/>
        <xdr:cNvSpPr txBox="1"/>
      </xdr:nvSpPr>
      <xdr:spPr>
        <a:xfrm>
          <a:off x="8483111" y="1696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21127</xdr:rowOff>
    </xdr:from>
    <xdr:to>
      <xdr:col>41</xdr:col>
      <xdr:colOff>101600</xdr:colOff>
      <xdr:row>95</xdr:row>
      <xdr:rowOff>122727</xdr:rowOff>
    </xdr:to>
    <xdr:sp macro="" textlink="">
      <xdr:nvSpPr>
        <xdr:cNvPr id="488" name="楕円 487"/>
        <xdr:cNvSpPr/>
      </xdr:nvSpPr>
      <xdr:spPr>
        <a:xfrm>
          <a:off x="7810500" y="1630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139254</xdr:rowOff>
    </xdr:from>
    <xdr:ext cx="599010" cy="259045"/>
    <xdr:sp macro="" textlink="">
      <xdr:nvSpPr>
        <xdr:cNvPr id="489" name="テキスト ボックス 488"/>
        <xdr:cNvSpPr txBox="1"/>
      </xdr:nvSpPr>
      <xdr:spPr>
        <a:xfrm>
          <a:off x="7561795" y="16084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37</xdr:rowOff>
    </xdr:from>
    <xdr:to>
      <xdr:col>36</xdr:col>
      <xdr:colOff>165100</xdr:colOff>
      <xdr:row>99</xdr:row>
      <xdr:rowOff>101637</xdr:rowOff>
    </xdr:to>
    <xdr:sp macro="" textlink="">
      <xdr:nvSpPr>
        <xdr:cNvPr id="490" name="楕円 489"/>
        <xdr:cNvSpPr/>
      </xdr:nvSpPr>
      <xdr:spPr>
        <a:xfrm>
          <a:off x="6921500" y="1697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92764</xdr:rowOff>
    </xdr:from>
    <xdr:ext cx="534377" cy="259045"/>
    <xdr:sp macro="" textlink="">
      <xdr:nvSpPr>
        <xdr:cNvPr id="491" name="テキスト ボックス 490"/>
        <xdr:cNvSpPr txBox="1"/>
      </xdr:nvSpPr>
      <xdr:spPr>
        <a:xfrm>
          <a:off x="6705111" y="1706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1612</xdr:rowOff>
    </xdr:from>
    <xdr:to>
      <xdr:col>85</xdr:col>
      <xdr:colOff>126364</xdr:colOff>
      <xdr:row>38</xdr:row>
      <xdr:rowOff>139700</xdr:rowOff>
    </xdr:to>
    <xdr:cxnSp macro="">
      <xdr:nvCxnSpPr>
        <xdr:cNvPr id="513" name="直線コネクタ 512"/>
        <xdr:cNvCxnSpPr/>
      </xdr:nvCxnSpPr>
      <xdr:spPr>
        <a:xfrm flipV="1">
          <a:off x="16317595" y="5659462"/>
          <a:ext cx="1269" cy="995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156626</xdr:rowOff>
    </xdr:from>
    <xdr:ext cx="249299" cy="259045"/>
    <xdr:sp macro="" textlink="">
      <xdr:nvSpPr>
        <xdr:cNvPr id="514" name="災害復旧事業費最小値テキスト"/>
        <xdr:cNvSpPr txBox="1"/>
      </xdr:nvSpPr>
      <xdr:spPr>
        <a:xfrm>
          <a:off x="16370300" y="66717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119739</xdr:rowOff>
    </xdr:from>
    <xdr:ext cx="599010" cy="259045"/>
    <xdr:sp macro="" textlink="">
      <xdr:nvSpPr>
        <xdr:cNvPr id="516" name="災害復旧事業費最大値テキスト"/>
        <xdr:cNvSpPr txBox="1"/>
      </xdr:nvSpPr>
      <xdr:spPr>
        <a:xfrm>
          <a:off x="16370300" y="5434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1612</xdr:rowOff>
    </xdr:from>
    <xdr:to>
      <xdr:col>86</xdr:col>
      <xdr:colOff>25400</xdr:colOff>
      <xdr:row>33</xdr:row>
      <xdr:rowOff>1612</xdr:rowOff>
    </xdr:to>
    <xdr:cxnSp macro="">
      <xdr:nvCxnSpPr>
        <xdr:cNvPr id="517" name="直線コネクタ 516"/>
        <xdr:cNvCxnSpPr/>
      </xdr:nvCxnSpPr>
      <xdr:spPr>
        <a:xfrm>
          <a:off x="16230600" y="5659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6250</xdr:rowOff>
    </xdr:from>
    <xdr:to>
      <xdr:col>85</xdr:col>
      <xdr:colOff>127000</xdr:colOff>
      <xdr:row>35</xdr:row>
      <xdr:rowOff>87851</xdr:rowOff>
    </xdr:to>
    <xdr:cxnSp macro="">
      <xdr:nvCxnSpPr>
        <xdr:cNvPr id="518" name="直線コネクタ 517"/>
        <xdr:cNvCxnSpPr/>
      </xdr:nvCxnSpPr>
      <xdr:spPr>
        <a:xfrm>
          <a:off x="15481300" y="5321200"/>
          <a:ext cx="838200" cy="76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29626</xdr:rowOff>
    </xdr:from>
    <xdr:ext cx="534377" cy="259045"/>
    <xdr:sp macro="" textlink="">
      <xdr:nvSpPr>
        <xdr:cNvPr id="519" name="災害復旧事業費平均値テキスト"/>
        <xdr:cNvSpPr txBox="1"/>
      </xdr:nvSpPr>
      <xdr:spPr>
        <a:xfrm>
          <a:off x="16370300" y="6544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51199</xdr:rowOff>
    </xdr:from>
    <xdr:to>
      <xdr:col>85</xdr:col>
      <xdr:colOff>177800</xdr:colOff>
      <xdr:row>38</xdr:row>
      <xdr:rowOff>152799</xdr:rowOff>
    </xdr:to>
    <xdr:sp macro="" textlink="">
      <xdr:nvSpPr>
        <xdr:cNvPr id="520" name="フローチャート: 判断 519"/>
        <xdr:cNvSpPr/>
      </xdr:nvSpPr>
      <xdr:spPr>
        <a:xfrm>
          <a:off x="16268700" y="656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6250</xdr:rowOff>
    </xdr:from>
    <xdr:to>
      <xdr:col>81</xdr:col>
      <xdr:colOff>50800</xdr:colOff>
      <xdr:row>32</xdr:row>
      <xdr:rowOff>24124</xdr:rowOff>
    </xdr:to>
    <xdr:cxnSp macro="">
      <xdr:nvCxnSpPr>
        <xdr:cNvPr id="521" name="直線コネクタ 520"/>
        <xdr:cNvCxnSpPr/>
      </xdr:nvCxnSpPr>
      <xdr:spPr>
        <a:xfrm flipV="1">
          <a:off x="14592300" y="5321200"/>
          <a:ext cx="889000" cy="18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52557</xdr:rowOff>
    </xdr:from>
    <xdr:to>
      <xdr:col>81</xdr:col>
      <xdr:colOff>101600</xdr:colOff>
      <xdr:row>38</xdr:row>
      <xdr:rowOff>154157</xdr:rowOff>
    </xdr:to>
    <xdr:sp macro="" textlink="">
      <xdr:nvSpPr>
        <xdr:cNvPr id="522" name="フローチャート: 判断 521"/>
        <xdr:cNvSpPr/>
      </xdr:nvSpPr>
      <xdr:spPr>
        <a:xfrm>
          <a:off x="154305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145284</xdr:rowOff>
    </xdr:from>
    <xdr:ext cx="534377" cy="259045"/>
    <xdr:sp macro="" textlink="">
      <xdr:nvSpPr>
        <xdr:cNvPr id="523" name="テキスト ボックス 522"/>
        <xdr:cNvSpPr txBox="1"/>
      </xdr:nvSpPr>
      <xdr:spPr>
        <a:xfrm>
          <a:off x="15214111" y="666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24124</xdr:rowOff>
    </xdr:from>
    <xdr:to>
      <xdr:col>76</xdr:col>
      <xdr:colOff>114300</xdr:colOff>
      <xdr:row>36</xdr:row>
      <xdr:rowOff>54899</xdr:rowOff>
    </xdr:to>
    <xdr:cxnSp macro="">
      <xdr:nvCxnSpPr>
        <xdr:cNvPr id="524" name="直線コネクタ 523"/>
        <xdr:cNvCxnSpPr/>
      </xdr:nvCxnSpPr>
      <xdr:spPr>
        <a:xfrm flipV="1">
          <a:off x="13703300" y="5510524"/>
          <a:ext cx="889000" cy="71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52852</xdr:rowOff>
    </xdr:from>
    <xdr:to>
      <xdr:col>76</xdr:col>
      <xdr:colOff>165100</xdr:colOff>
      <xdr:row>38</xdr:row>
      <xdr:rowOff>154452</xdr:rowOff>
    </xdr:to>
    <xdr:sp macro="" textlink="">
      <xdr:nvSpPr>
        <xdr:cNvPr id="525" name="フローチャート: 判断 524"/>
        <xdr:cNvSpPr/>
      </xdr:nvSpPr>
      <xdr:spPr>
        <a:xfrm>
          <a:off x="14541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145579</xdr:rowOff>
    </xdr:from>
    <xdr:ext cx="534377" cy="259045"/>
    <xdr:sp macro="" textlink="">
      <xdr:nvSpPr>
        <xdr:cNvPr id="526" name="テキスト ボックス 525"/>
        <xdr:cNvSpPr txBox="1"/>
      </xdr:nvSpPr>
      <xdr:spPr>
        <a:xfrm>
          <a:off x="14325111" y="66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74051</xdr:rowOff>
    </xdr:from>
    <xdr:to>
      <xdr:col>71</xdr:col>
      <xdr:colOff>177800</xdr:colOff>
      <xdr:row>36</xdr:row>
      <xdr:rowOff>54899</xdr:rowOff>
    </xdr:to>
    <xdr:cxnSp macro="">
      <xdr:nvCxnSpPr>
        <xdr:cNvPr id="527" name="直線コネクタ 526"/>
        <xdr:cNvCxnSpPr/>
      </xdr:nvCxnSpPr>
      <xdr:spPr>
        <a:xfrm>
          <a:off x="12814300" y="6074801"/>
          <a:ext cx="889000" cy="1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60016</xdr:rowOff>
    </xdr:from>
    <xdr:to>
      <xdr:col>72</xdr:col>
      <xdr:colOff>38100</xdr:colOff>
      <xdr:row>38</xdr:row>
      <xdr:rowOff>161616</xdr:rowOff>
    </xdr:to>
    <xdr:sp macro="" textlink="">
      <xdr:nvSpPr>
        <xdr:cNvPr id="528" name="フローチャート: 判断 527"/>
        <xdr:cNvSpPr/>
      </xdr:nvSpPr>
      <xdr:spPr>
        <a:xfrm>
          <a:off x="13652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152743</xdr:rowOff>
    </xdr:from>
    <xdr:ext cx="534377" cy="259045"/>
    <xdr:sp macro="" textlink="">
      <xdr:nvSpPr>
        <xdr:cNvPr id="529" name="テキスト ボックス 528"/>
        <xdr:cNvSpPr txBox="1"/>
      </xdr:nvSpPr>
      <xdr:spPr>
        <a:xfrm>
          <a:off x="13436111" y="666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64106</xdr:rowOff>
    </xdr:from>
    <xdr:to>
      <xdr:col>67</xdr:col>
      <xdr:colOff>101600</xdr:colOff>
      <xdr:row>38</xdr:row>
      <xdr:rowOff>165706</xdr:rowOff>
    </xdr:to>
    <xdr:sp macro="" textlink="">
      <xdr:nvSpPr>
        <xdr:cNvPr id="530" name="フローチャート: 判断 529"/>
        <xdr:cNvSpPr/>
      </xdr:nvSpPr>
      <xdr:spPr>
        <a:xfrm>
          <a:off x="12763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156833</xdr:rowOff>
    </xdr:from>
    <xdr:ext cx="534377" cy="259045"/>
    <xdr:sp macro="" textlink="">
      <xdr:nvSpPr>
        <xdr:cNvPr id="531" name="テキスト ボックス 530"/>
        <xdr:cNvSpPr txBox="1"/>
      </xdr:nvSpPr>
      <xdr:spPr>
        <a:xfrm>
          <a:off x="12547111" y="667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37051</xdr:rowOff>
    </xdr:from>
    <xdr:to>
      <xdr:col>85</xdr:col>
      <xdr:colOff>177800</xdr:colOff>
      <xdr:row>35</xdr:row>
      <xdr:rowOff>138651</xdr:rowOff>
    </xdr:to>
    <xdr:sp macro="" textlink="">
      <xdr:nvSpPr>
        <xdr:cNvPr id="537" name="楕円 536"/>
        <xdr:cNvSpPr/>
      </xdr:nvSpPr>
      <xdr:spPr>
        <a:xfrm>
          <a:off x="16268700" y="603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59928</xdr:rowOff>
    </xdr:from>
    <xdr:ext cx="599010" cy="259045"/>
    <xdr:sp macro="" textlink="">
      <xdr:nvSpPr>
        <xdr:cNvPr id="538" name="災害復旧事業費該当値テキスト"/>
        <xdr:cNvSpPr txBox="1"/>
      </xdr:nvSpPr>
      <xdr:spPr>
        <a:xfrm>
          <a:off x="16370300" y="588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126900</xdr:rowOff>
    </xdr:from>
    <xdr:to>
      <xdr:col>81</xdr:col>
      <xdr:colOff>101600</xdr:colOff>
      <xdr:row>31</xdr:row>
      <xdr:rowOff>57050</xdr:rowOff>
    </xdr:to>
    <xdr:sp macro="" textlink="">
      <xdr:nvSpPr>
        <xdr:cNvPr id="539" name="楕円 538"/>
        <xdr:cNvSpPr/>
      </xdr:nvSpPr>
      <xdr:spPr>
        <a:xfrm>
          <a:off x="15430500" y="52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73577</xdr:rowOff>
    </xdr:from>
    <xdr:ext cx="599010" cy="259045"/>
    <xdr:sp macro="" textlink="">
      <xdr:nvSpPr>
        <xdr:cNvPr id="540" name="テキスト ボックス 539"/>
        <xdr:cNvSpPr txBox="1"/>
      </xdr:nvSpPr>
      <xdr:spPr>
        <a:xfrm>
          <a:off x="15181795" y="504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144774</xdr:rowOff>
    </xdr:from>
    <xdr:to>
      <xdr:col>76</xdr:col>
      <xdr:colOff>165100</xdr:colOff>
      <xdr:row>32</xdr:row>
      <xdr:rowOff>74924</xdr:rowOff>
    </xdr:to>
    <xdr:sp macro="" textlink="">
      <xdr:nvSpPr>
        <xdr:cNvPr id="541" name="楕円 540"/>
        <xdr:cNvSpPr/>
      </xdr:nvSpPr>
      <xdr:spPr>
        <a:xfrm>
          <a:off x="14541500" y="545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91451</xdr:rowOff>
    </xdr:from>
    <xdr:ext cx="599010" cy="259045"/>
    <xdr:sp macro="" textlink="">
      <xdr:nvSpPr>
        <xdr:cNvPr id="542" name="テキスト ボックス 541"/>
        <xdr:cNvSpPr txBox="1"/>
      </xdr:nvSpPr>
      <xdr:spPr>
        <a:xfrm>
          <a:off x="14292795" y="5234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4099</xdr:rowOff>
    </xdr:from>
    <xdr:to>
      <xdr:col>72</xdr:col>
      <xdr:colOff>38100</xdr:colOff>
      <xdr:row>36</xdr:row>
      <xdr:rowOff>105699</xdr:rowOff>
    </xdr:to>
    <xdr:sp macro="" textlink="">
      <xdr:nvSpPr>
        <xdr:cNvPr id="543" name="楕円 542"/>
        <xdr:cNvSpPr/>
      </xdr:nvSpPr>
      <xdr:spPr>
        <a:xfrm>
          <a:off x="13652500" y="617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122226</xdr:rowOff>
    </xdr:from>
    <xdr:ext cx="599010" cy="259045"/>
    <xdr:sp macro="" textlink="">
      <xdr:nvSpPr>
        <xdr:cNvPr id="544" name="テキスト ボックス 543"/>
        <xdr:cNvSpPr txBox="1"/>
      </xdr:nvSpPr>
      <xdr:spPr>
        <a:xfrm>
          <a:off x="13403795" y="595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23251</xdr:rowOff>
    </xdr:from>
    <xdr:to>
      <xdr:col>67</xdr:col>
      <xdr:colOff>101600</xdr:colOff>
      <xdr:row>35</xdr:row>
      <xdr:rowOff>124851</xdr:rowOff>
    </xdr:to>
    <xdr:sp macro="" textlink="">
      <xdr:nvSpPr>
        <xdr:cNvPr id="545" name="楕円 544"/>
        <xdr:cNvSpPr/>
      </xdr:nvSpPr>
      <xdr:spPr>
        <a:xfrm>
          <a:off x="12763500" y="602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141378</xdr:rowOff>
    </xdr:from>
    <xdr:ext cx="599010" cy="259045"/>
    <xdr:sp macro="" textlink="">
      <xdr:nvSpPr>
        <xdr:cNvPr id="546" name="テキスト ボックス 545"/>
        <xdr:cNvSpPr txBox="1"/>
      </xdr:nvSpPr>
      <xdr:spPr>
        <a:xfrm>
          <a:off x="12514795" y="579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0" name="テキスト ボックス 559"/>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2" name="テキスト ボックス 561"/>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4" name="テキスト ボックス 563"/>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6" name="テキスト ボックス 565"/>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25400</xdr:rowOff>
    </xdr:from>
    <xdr:to>
      <xdr:col>85</xdr:col>
      <xdr:colOff>126364</xdr:colOff>
      <xdr:row>58</xdr:row>
      <xdr:rowOff>139700</xdr:rowOff>
    </xdr:to>
    <xdr:cxnSp macro="">
      <xdr:nvCxnSpPr>
        <xdr:cNvPr id="568" name="直線コネクタ 567"/>
        <xdr:cNvCxnSpPr/>
      </xdr:nvCxnSpPr>
      <xdr:spPr>
        <a:xfrm flipV="1">
          <a:off x="16317595" y="8769350"/>
          <a:ext cx="1269"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9161</xdr:rowOff>
    </xdr:from>
    <xdr:ext cx="249299" cy="259045"/>
    <xdr:sp macro="" textlink="">
      <xdr:nvSpPr>
        <xdr:cNvPr id="569" name="失業対策事業費最小値テキスト"/>
        <xdr:cNvSpPr txBox="1"/>
      </xdr:nvSpPr>
      <xdr:spPr>
        <a:xfrm>
          <a:off x="16370300" y="10124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143527</xdr:rowOff>
    </xdr:from>
    <xdr:ext cx="378565" cy="259045"/>
    <xdr:sp macro="" textlink="">
      <xdr:nvSpPr>
        <xdr:cNvPr id="571" name="失業対策事業費最大値テキスト"/>
        <xdr:cNvSpPr txBox="1"/>
      </xdr:nvSpPr>
      <xdr:spPr>
        <a:xfrm>
          <a:off x="16370300" y="8544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25400</xdr:rowOff>
    </xdr:from>
    <xdr:to>
      <xdr:col>86</xdr:col>
      <xdr:colOff>25400</xdr:colOff>
      <xdr:row>51</xdr:row>
      <xdr:rowOff>25400</xdr:rowOff>
    </xdr:to>
    <xdr:cxnSp macro="">
      <xdr:nvCxnSpPr>
        <xdr:cNvPr id="572" name="直線コネクタ 571"/>
        <xdr:cNvCxnSpPr/>
      </xdr:nvCxnSpPr>
      <xdr:spPr>
        <a:xfrm>
          <a:off x="16230600" y="876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98061</xdr:rowOff>
    </xdr:from>
    <xdr:ext cx="249299" cy="259045"/>
    <xdr:sp macro="" textlink="">
      <xdr:nvSpPr>
        <xdr:cNvPr id="574" name="失業対策事業費平均値テキスト"/>
        <xdr:cNvSpPr txBox="1"/>
      </xdr:nvSpPr>
      <xdr:spPr>
        <a:xfrm>
          <a:off x="16370300" y="9870711"/>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75184</xdr:rowOff>
    </xdr:from>
    <xdr:to>
      <xdr:col>85</xdr:col>
      <xdr:colOff>177800</xdr:colOff>
      <xdr:row>59</xdr:row>
      <xdr:rowOff>5334</xdr:rowOff>
    </xdr:to>
    <xdr:sp macro="" textlink="">
      <xdr:nvSpPr>
        <xdr:cNvPr id="575" name="フローチャート: 判断 574"/>
        <xdr:cNvSpPr/>
      </xdr:nvSpPr>
      <xdr:spPr>
        <a:xfrm>
          <a:off x="162687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72898</xdr:rowOff>
    </xdr:from>
    <xdr:to>
      <xdr:col>81</xdr:col>
      <xdr:colOff>101600</xdr:colOff>
      <xdr:row>59</xdr:row>
      <xdr:rowOff>3048</xdr:rowOff>
    </xdr:to>
    <xdr:sp macro="" textlink="">
      <xdr:nvSpPr>
        <xdr:cNvPr id="577" name="フローチャート: 判断 576"/>
        <xdr:cNvSpPr/>
      </xdr:nvSpPr>
      <xdr:spPr>
        <a:xfrm>
          <a:off x="15430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19575</xdr:rowOff>
    </xdr:from>
    <xdr:ext cx="249299" cy="259045"/>
    <xdr:sp macro="" textlink="">
      <xdr:nvSpPr>
        <xdr:cNvPr id="578" name="テキスト ボックス 577"/>
        <xdr:cNvSpPr txBox="1"/>
      </xdr:nvSpPr>
      <xdr:spPr>
        <a:xfrm>
          <a:off x="15356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36322</xdr:rowOff>
    </xdr:from>
    <xdr:to>
      <xdr:col>76</xdr:col>
      <xdr:colOff>165100</xdr:colOff>
      <xdr:row>58</xdr:row>
      <xdr:rowOff>137922</xdr:rowOff>
    </xdr:to>
    <xdr:sp macro="" textlink="">
      <xdr:nvSpPr>
        <xdr:cNvPr id="580" name="フローチャート: 判断 579"/>
        <xdr:cNvSpPr/>
      </xdr:nvSpPr>
      <xdr:spPr>
        <a:xfrm>
          <a:off x="14541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154449</xdr:rowOff>
    </xdr:from>
    <xdr:ext cx="313932" cy="259045"/>
    <xdr:sp macro="" textlink="">
      <xdr:nvSpPr>
        <xdr:cNvPr id="581" name="テキスト ボックス 580"/>
        <xdr:cNvSpPr txBox="1"/>
      </xdr:nvSpPr>
      <xdr:spPr>
        <a:xfrm>
          <a:off x="14435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47752</xdr:rowOff>
    </xdr:from>
    <xdr:to>
      <xdr:col>72</xdr:col>
      <xdr:colOff>38100</xdr:colOff>
      <xdr:row>58</xdr:row>
      <xdr:rowOff>149352</xdr:rowOff>
    </xdr:to>
    <xdr:sp macro="" textlink="">
      <xdr:nvSpPr>
        <xdr:cNvPr id="583" name="フローチャート: 判断 582"/>
        <xdr:cNvSpPr/>
      </xdr:nvSpPr>
      <xdr:spPr>
        <a:xfrm>
          <a:off x="13652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165879</xdr:rowOff>
    </xdr:from>
    <xdr:ext cx="313932" cy="259045"/>
    <xdr:sp macro="" textlink="">
      <xdr:nvSpPr>
        <xdr:cNvPr id="584" name="テキスト ボックス 583"/>
        <xdr:cNvSpPr txBox="1"/>
      </xdr:nvSpPr>
      <xdr:spPr>
        <a:xfrm>
          <a:off x="13546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38608</xdr:rowOff>
    </xdr:from>
    <xdr:to>
      <xdr:col>67</xdr:col>
      <xdr:colOff>101600</xdr:colOff>
      <xdr:row>58</xdr:row>
      <xdr:rowOff>140208</xdr:rowOff>
    </xdr:to>
    <xdr:sp macro="" textlink="">
      <xdr:nvSpPr>
        <xdr:cNvPr id="585" name="フローチャート: 判断 584"/>
        <xdr:cNvSpPr/>
      </xdr:nvSpPr>
      <xdr:spPr>
        <a:xfrm>
          <a:off x="12763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156735</xdr:rowOff>
    </xdr:from>
    <xdr:ext cx="313932" cy="259045"/>
    <xdr:sp macro="" textlink="">
      <xdr:nvSpPr>
        <xdr:cNvPr id="586" name="テキスト ボックス 585"/>
        <xdr:cNvSpPr txBox="1"/>
      </xdr:nvSpPr>
      <xdr:spPr>
        <a:xfrm>
          <a:off x="12657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53611</xdr:rowOff>
    </xdr:from>
    <xdr:ext cx="249299" cy="259045"/>
    <xdr:sp macro="" textlink="">
      <xdr:nvSpPr>
        <xdr:cNvPr id="593" name="失業対策事業費該当値テキスト"/>
        <xdr:cNvSpPr txBox="1"/>
      </xdr:nvSpPr>
      <xdr:spPr>
        <a:xfrm>
          <a:off x="16370300" y="99977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95" name="テキスト ボックス 594"/>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7" name="テキスト ボックス 596"/>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15474</xdr:rowOff>
    </xdr:from>
    <xdr:to>
      <xdr:col>85</xdr:col>
      <xdr:colOff>126364</xdr:colOff>
      <xdr:row>78</xdr:row>
      <xdr:rowOff>139700</xdr:rowOff>
    </xdr:to>
    <xdr:cxnSp macro="">
      <xdr:nvCxnSpPr>
        <xdr:cNvPr id="623" name="直線コネクタ 622"/>
        <xdr:cNvCxnSpPr/>
      </xdr:nvCxnSpPr>
      <xdr:spPr>
        <a:xfrm flipV="1">
          <a:off x="16317595" y="12359874"/>
          <a:ext cx="1269" cy="1152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公債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133601</xdr:rowOff>
    </xdr:from>
    <xdr:ext cx="599010" cy="259045"/>
    <xdr:sp macro="" textlink="">
      <xdr:nvSpPr>
        <xdr:cNvPr id="626" name="公債費最大値テキスト"/>
        <xdr:cNvSpPr txBox="1"/>
      </xdr:nvSpPr>
      <xdr:spPr>
        <a:xfrm>
          <a:off x="16370300" y="1213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15474</xdr:rowOff>
    </xdr:from>
    <xdr:to>
      <xdr:col>86</xdr:col>
      <xdr:colOff>25400</xdr:colOff>
      <xdr:row>72</xdr:row>
      <xdr:rowOff>15474</xdr:rowOff>
    </xdr:to>
    <xdr:cxnSp macro="">
      <xdr:nvCxnSpPr>
        <xdr:cNvPr id="627" name="直線コネクタ 626"/>
        <xdr:cNvCxnSpPr/>
      </xdr:nvCxnSpPr>
      <xdr:spPr>
        <a:xfrm>
          <a:off x="16230600" y="1235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148272</xdr:rowOff>
    </xdr:from>
    <xdr:to>
      <xdr:col>85</xdr:col>
      <xdr:colOff>127000</xdr:colOff>
      <xdr:row>73</xdr:row>
      <xdr:rowOff>89522</xdr:rowOff>
    </xdr:to>
    <xdr:cxnSp macro="">
      <xdr:nvCxnSpPr>
        <xdr:cNvPr id="628" name="直線コネクタ 627"/>
        <xdr:cNvCxnSpPr/>
      </xdr:nvCxnSpPr>
      <xdr:spPr>
        <a:xfrm>
          <a:off x="15481300" y="12492672"/>
          <a:ext cx="8382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72096</xdr:rowOff>
    </xdr:from>
    <xdr:ext cx="599010" cy="259045"/>
    <xdr:sp macro="" textlink="">
      <xdr:nvSpPr>
        <xdr:cNvPr id="629" name="公債費平均値テキスト"/>
        <xdr:cNvSpPr txBox="1"/>
      </xdr:nvSpPr>
      <xdr:spPr>
        <a:xfrm>
          <a:off x="16370300" y="129308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93669</xdr:rowOff>
    </xdr:from>
    <xdr:to>
      <xdr:col>85</xdr:col>
      <xdr:colOff>177800</xdr:colOff>
      <xdr:row>76</xdr:row>
      <xdr:rowOff>23819</xdr:rowOff>
    </xdr:to>
    <xdr:sp macro="" textlink="">
      <xdr:nvSpPr>
        <xdr:cNvPr id="630" name="フローチャート: 判断 629"/>
        <xdr:cNvSpPr/>
      </xdr:nvSpPr>
      <xdr:spPr>
        <a:xfrm>
          <a:off x="162687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148272</xdr:rowOff>
    </xdr:from>
    <xdr:to>
      <xdr:col>81</xdr:col>
      <xdr:colOff>50800</xdr:colOff>
      <xdr:row>74</xdr:row>
      <xdr:rowOff>156630</xdr:rowOff>
    </xdr:to>
    <xdr:cxnSp macro="">
      <xdr:nvCxnSpPr>
        <xdr:cNvPr id="631" name="直線コネクタ 630"/>
        <xdr:cNvCxnSpPr/>
      </xdr:nvCxnSpPr>
      <xdr:spPr>
        <a:xfrm flipV="1">
          <a:off x="14592300" y="12492672"/>
          <a:ext cx="889000" cy="35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86674</xdr:rowOff>
    </xdr:from>
    <xdr:to>
      <xdr:col>81</xdr:col>
      <xdr:colOff>101600</xdr:colOff>
      <xdr:row>76</xdr:row>
      <xdr:rowOff>16824</xdr:rowOff>
    </xdr:to>
    <xdr:sp macro="" textlink="">
      <xdr:nvSpPr>
        <xdr:cNvPr id="632" name="フローチャート: 判断 631"/>
        <xdr:cNvSpPr/>
      </xdr:nvSpPr>
      <xdr:spPr>
        <a:xfrm>
          <a:off x="15430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7951</xdr:rowOff>
    </xdr:from>
    <xdr:ext cx="599010" cy="259045"/>
    <xdr:sp macro="" textlink="">
      <xdr:nvSpPr>
        <xdr:cNvPr id="633" name="テキスト ボックス 632"/>
        <xdr:cNvSpPr txBox="1"/>
      </xdr:nvSpPr>
      <xdr:spPr>
        <a:xfrm>
          <a:off x="15181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156630</xdr:rowOff>
    </xdr:from>
    <xdr:to>
      <xdr:col>76</xdr:col>
      <xdr:colOff>114300</xdr:colOff>
      <xdr:row>75</xdr:row>
      <xdr:rowOff>101419</xdr:rowOff>
    </xdr:to>
    <xdr:cxnSp macro="">
      <xdr:nvCxnSpPr>
        <xdr:cNvPr id="634" name="直線コネクタ 633"/>
        <xdr:cNvCxnSpPr/>
      </xdr:nvCxnSpPr>
      <xdr:spPr>
        <a:xfrm flipV="1">
          <a:off x="13703300" y="12843930"/>
          <a:ext cx="889000" cy="11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105153</xdr:rowOff>
    </xdr:from>
    <xdr:to>
      <xdr:col>76</xdr:col>
      <xdr:colOff>165100</xdr:colOff>
      <xdr:row>76</xdr:row>
      <xdr:rowOff>35303</xdr:rowOff>
    </xdr:to>
    <xdr:sp macro="" textlink="">
      <xdr:nvSpPr>
        <xdr:cNvPr id="635" name="フローチャート: 判断 634"/>
        <xdr:cNvSpPr/>
      </xdr:nvSpPr>
      <xdr:spPr>
        <a:xfrm>
          <a:off x="14541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26430</xdr:rowOff>
    </xdr:from>
    <xdr:ext cx="599010" cy="259045"/>
    <xdr:sp macro="" textlink="">
      <xdr:nvSpPr>
        <xdr:cNvPr id="636" name="テキスト ボックス 635"/>
        <xdr:cNvSpPr txBox="1"/>
      </xdr:nvSpPr>
      <xdr:spPr>
        <a:xfrm>
          <a:off x="14292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101419</xdr:rowOff>
    </xdr:from>
    <xdr:to>
      <xdr:col>71</xdr:col>
      <xdr:colOff>177800</xdr:colOff>
      <xdr:row>75</xdr:row>
      <xdr:rowOff>119579</xdr:rowOff>
    </xdr:to>
    <xdr:cxnSp macro="">
      <xdr:nvCxnSpPr>
        <xdr:cNvPr id="637" name="直線コネクタ 636"/>
        <xdr:cNvCxnSpPr/>
      </xdr:nvCxnSpPr>
      <xdr:spPr>
        <a:xfrm flipV="1">
          <a:off x="12814300" y="12960169"/>
          <a:ext cx="889000" cy="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125348</xdr:rowOff>
    </xdr:from>
    <xdr:to>
      <xdr:col>72</xdr:col>
      <xdr:colOff>38100</xdr:colOff>
      <xdr:row>76</xdr:row>
      <xdr:rowOff>55497</xdr:rowOff>
    </xdr:to>
    <xdr:sp macro="" textlink="">
      <xdr:nvSpPr>
        <xdr:cNvPr id="638" name="フローチャート: 判断 637"/>
        <xdr:cNvSpPr/>
      </xdr:nvSpPr>
      <xdr:spPr>
        <a:xfrm>
          <a:off x="13652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46624</xdr:rowOff>
    </xdr:from>
    <xdr:ext cx="599010" cy="259045"/>
    <xdr:sp macro="" textlink="">
      <xdr:nvSpPr>
        <xdr:cNvPr id="639" name="テキスト ボックス 638"/>
        <xdr:cNvSpPr txBox="1"/>
      </xdr:nvSpPr>
      <xdr:spPr>
        <a:xfrm>
          <a:off x="13403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122449</xdr:rowOff>
    </xdr:from>
    <xdr:to>
      <xdr:col>67</xdr:col>
      <xdr:colOff>101600</xdr:colOff>
      <xdr:row>76</xdr:row>
      <xdr:rowOff>52598</xdr:rowOff>
    </xdr:to>
    <xdr:sp macro="" textlink="">
      <xdr:nvSpPr>
        <xdr:cNvPr id="640" name="フローチャート: 判断 639"/>
        <xdr:cNvSpPr/>
      </xdr:nvSpPr>
      <xdr:spPr>
        <a:xfrm>
          <a:off x="12763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43727</xdr:rowOff>
    </xdr:from>
    <xdr:ext cx="599010" cy="259045"/>
    <xdr:sp macro="" textlink="">
      <xdr:nvSpPr>
        <xdr:cNvPr id="641" name="テキスト ボックス 640"/>
        <xdr:cNvSpPr txBox="1"/>
      </xdr:nvSpPr>
      <xdr:spPr>
        <a:xfrm>
          <a:off x="12514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38722</xdr:rowOff>
    </xdr:from>
    <xdr:to>
      <xdr:col>85</xdr:col>
      <xdr:colOff>177800</xdr:colOff>
      <xdr:row>73</xdr:row>
      <xdr:rowOff>140322</xdr:rowOff>
    </xdr:to>
    <xdr:sp macro="" textlink="">
      <xdr:nvSpPr>
        <xdr:cNvPr id="647" name="楕円 646"/>
        <xdr:cNvSpPr/>
      </xdr:nvSpPr>
      <xdr:spPr>
        <a:xfrm>
          <a:off x="16268700" y="125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61599</xdr:rowOff>
    </xdr:from>
    <xdr:ext cx="599010" cy="259045"/>
    <xdr:sp macro="" textlink="">
      <xdr:nvSpPr>
        <xdr:cNvPr id="648" name="公債費該当値テキスト"/>
        <xdr:cNvSpPr txBox="1"/>
      </xdr:nvSpPr>
      <xdr:spPr>
        <a:xfrm>
          <a:off x="16370300" y="12405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97472</xdr:rowOff>
    </xdr:from>
    <xdr:to>
      <xdr:col>81</xdr:col>
      <xdr:colOff>101600</xdr:colOff>
      <xdr:row>73</xdr:row>
      <xdr:rowOff>27622</xdr:rowOff>
    </xdr:to>
    <xdr:sp macro="" textlink="">
      <xdr:nvSpPr>
        <xdr:cNvPr id="649" name="楕円 648"/>
        <xdr:cNvSpPr/>
      </xdr:nvSpPr>
      <xdr:spPr>
        <a:xfrm>
          <a:off x="15430500" y="1244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44149</xdr:rowOff>
    </xdr:from>
    <xdr:ext cx="599010" cy="259045"/>
    <xdr:sp macro="" textlink="">
      <xdr:nvSpPr>
        <xdr:cNvPr id="650" name="テキスト ボックス 649"/>
        <xdr:cNvSpPr txBox="1"/>
      </xdr:nvSpPr>
      <xdr:spPr>
        <a:xfrm>
          <a:off x="15181795" y="1221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105830</xdr:rowOff>
    </xdr:from>
    <xdr:to>
      <xdr:col>76</xdr:col>
      <xdr:colOff>165100</xdr:colOff>
      <xdr:row>75</xdr:row>
      <xdr:rowOff>35980</xdr:rowOff>
    </xdr:to>
    <xdr:sp macro="" textlink="">
      <xdr:nvSpPr>
        <xdr:cNvPr id="651" name="楕円 650"/>
        <xdr:cNvSpPr/>
      </xdr:nvSpPr>
      <xdr:spPr>
        <a:xfrm>
          <a:off x="14541500" y="127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52507</xdr:rowOff>
    </xdr:from>
    <xdr:ext cx="599010" cy="259045"/>
    <xdr:sp macro="" textlink="">
      <xdr:nvSpPr>
        <xdr:cNvPr id="652" name="テキスト ボックス 651"/>
        <xdr:cNvSpPr txBox="1"/>
      </xdr:nvSpPr>
      <xdr:spPr>
        <a:xfrm>
          <a:off x="14292795" y="1256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50619</xdr:rowOff>
    </xdr:from>
    <xdr:to>
      <xdr:col>72</xdr:col>
      <xdr:colOff>38100</xdr:colOff>
      <xdr:row>75</xdr:row>
      <xdr:rowOff>152219</xdr:rowOff>
    </xdr:to>
    <xdr:sp macro="" textlink="">
      <xdr:nvSpPr>
        <xdr:cNvPr id="653" name="楕円 652"/>
        <xdr:cNvSpPr/>
      </xdr:nvSpPr>
      <xdr:spPr>
        <a:xfrm>
          <a:off x="13652500" y="1290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168746</xdr:rowOff>
    </xdr:from>
    <xdr:ext cx="599010" cy="259045"/>
    <xdr:sp macro="" textlink="">
      <xdr:nvSpPr>
        <xdr:cNvPr id="654" name="テキスト ボックス 653"/>
        <xdr:cNvSpPr txBox="1"/>
      </xdr:nvSpPr>
      <xdr:spPr>
        <a:xfrm>
          <a:off x="13403795" y="12684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68779</xdr:rowOff>
    </xdr:from>
    <xdr:to>
      <xdr:col>67</xdr:col>
      <xdr:colOff>101600</xdr:colOff>
      <xdr:row>75</xdr:row>
      <xdr:rowOff>170379</xdr:rowOff>
    </xdr:to>
    <xdr:sp macro="" textlink="">
      <xdr:nvSpPr>
        <xdr:cNvPr id="655" name="楕円 654"/>
        <xdr:cNvSpPr/>
      </xdr:nvSpPr>
      <xdr:spPr>
        <a:xfrm>
          <a:off x="12763500" y="1292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15456</xdr:rowOff>
    </xdr:from>
    <xdr:ext cx="599010" cy="259045"/>
    <xdr:sp macro="" textlink="">
      <xdr:nvSpPr>
        <xdr:cNvPr id="656" name="テキスト ボックス 655"/>
        <xdr:cNvSpPr txBox="1"/>
      </xdr:nvSpPr>
      <xdr:spPr>
        <a:xfrm>
          <a:off x="12514795" y="1270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69910</xdr:rowOff>
    </xdr:from>
    <xdr:to>
      <xdr:col>85</xdr:col>
      <xdr:colOff>126364</xdr:colOff>
      <xdr:row>98</xdr:row>
      <xdr:rowOff>139277</xdr:rowOff>
    </xdr:to>
    <xdr:cxnSp macro="">
      <xdr:nvCxnSpPr>
        <xdr:cNvPr id="678" name="直線コネクタ 677"/>
        <xdr:cNvCxnSpPr/>
      </xdr:nvCxnSpPr>
      <xdr:spPr>
        <a:xfrm flipV="1">
          <a:off x="16317595" y="15671860"/>
          <a:ext cx="1269" cy="1269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143104</xdr:rowOff>
    </xdr:from>
    <xdr:ext cx="378565" cy="259045"/>
    <xdr:sp macro="" textlink="">
      <xdr:nvSpPr>
        <xdr:cNvPr id="679" name="積立金最小値テキスト"/>
        <xdr:cNvSpPr txBox="1"/>
      </xdr:nvSpPr>
      <xdr:spPr>
        <a:xfrm>
          <a:off x="16370300" y="169452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139277</xdr:rowOff>
    </xdr:from>
    <xdr:to>
      <xdr:col>86</xdr:col>
      <xdr:colOff>25400</xdr:colOff>
      <xdr:row>98</xdr:row>
      <xdr:rowOff>139277</xdr:rowOff>
    </xdr:to>
    <xdr:cxnSp macro="">
      <xdr:nvCxnSpPr>
        <xdr:cNvPr id="680" name="直線コネクタ 679"/>
        <xdr:cNvCxnSpPr/>
      </xdr:nvCxnSpPr>
      <xdr:spPr>
        <a:xfrm>
          <a:off x="16230600" y="16941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16587</xdr:rowOff>
    </xdr:from>
    <xdr:ext cx="599010" cy="259045"/>
    <xdr:sp macro="" textlink="">
      <xdr:nvSpPr>
        <xdr:cNvPr id="681" name="積立金最大値テキスト"/>
        <xdr:cNvSpPr txBox="1"/>
      </xdr:nvSpPr>
      <xdr:spPr>
        <a:xfrm>
          <a:off x="16370300" y="15447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69910</xdr:rowOff>
    </xdr:from>
    <xdr:to>
      <xdr:col>86</xdr:col>
      <xdr:colOff>25400</xdr:colOff>
      <xdr:row>91</xdr:row>
      <xdr:rowOff>69910</xdr:rowOff>
    </xdr:to>
    <xdr:cxnSp macro="">
      <xdr:nvCxnSpPr>
        <xdr:cNvPr id="682" name="直線コネクタ 681"/>
        <xdr:cNvCxnSpPr/>
      </xdr:nvCxnSpPr>
      <xdr:spPr>
        <a:xfrm>
          <a:off x="16230600" y="15671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73834</xdr:rowOff>
    </xdr:from>
    <xdr:to>
      <xdr:col>85</xdr:col>
      <xdr:colOff>127000</xdr:colOff>
      <xdr:row>97</xdr:row>
      <xdr:rowOff>75377</xdr:rowOff>
    </xdr:to>
    <xdr:cxnSp macro="">
      <xdr:nvCxnSpPr>
        <xdr:cNvPr id="683" name="直線コネクタ 682"/>
        <xdr:cNvCxnSpPr/>
      </xdr:nvCxnSpPr>
      <xdr:spPr>
        <a:xfrm>
          <a:off x="15481300" y="16704484"/>
          <a:ext cx="8382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118966</xdr:rowOff>
    </xdr:from>
    <xdr:ext cx="534377" cy="259045"/>
    <xdr:sp macro="" textlink="">
      <xdr:nvSpPr>
        <xdr:cNvPr id="684" name="積立金平均値テキスト"/>
        <xdr:cNvSpPr txBox="1"/>
      </xdr:nvSpPr>
      <xdr:spPr>
        <a:xfrm>
          <a:off x="16370300" y="16749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140539</xdr:rowOff>
    </xdr:from>
    <xdr:to>
      <xdr:col>85</xdr:col>
      <xdr:colOff>177800</xdr:colOff>
      <xdr:row>98</xdr:row>
      <xdr:rowOff>70689</xdr:rowOff>
    </xdr:to>
    <xdr:sp macro="" textlink="">
      <xdr:nvSpPr>
        <xdr:cNvPr id="685" name="フローチャート: 判断 684"/>
        <xdr:cNvSpPr/>
      </xdr:nvSpPr>
      <xdr:spPr>
        <a:xfrm>
          <a:off x="162687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73834</xdr:rowOff>
    </xdr:from>
    <xdr:to>
      <xdr:col>81</xdr:col>
      <xdr:colOff>50800</xdr:colOff>
      <xdr:row>98</xdr:row>
      <xdr:rowOff>42230</xdr:rowOff>
    </xdr:to>
    <xdr:cxnSp macro="">
      <xdr:nvCxnSpPr>
        <xdr:cNvPr id="686" name="直線コネクタ 685"/>
        <xdr:cNvCxnSpPr/>
      </xdr:nvCxnSpPr>
      <xdr:spPr>
        <a:xfrm flipV="1">
          <a:off x="14592300" y="16704484"/>
          <a:ext cx="889000" cy="139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153025</xdr:rowOff>
    </xdr:from>
    <xdr:to>
      <xdr:col>81</xdr:col>
      <xdr:colOff>101600</xdr:colOff>
      <xdr:row>98</xdr:row>
      <xdr:rowOff>83175</xdr:rowOff>
    </xdr:to>
    <xdr:sp macro="" textlink="">
      <xdr:nvSpPr>
        <xdr:cNvPr id="687" name="フローチャート: 判断 686"/>
        <xdr:cNvSpPr/>
      </xdr:nvSpPr>
      <xdr:spPr>
        <a:xfrm>
          <a:off x="15430500" y="1678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74302</xdr:rowOff>
    </xdr:from>
    <xdr:ext cx="534377" cy="259045"/>
    <xdr:sp macro="" textlink="">
      <xdr:nvSpPr>
        <xdr:cNvPr id="688" name="テキスト ボックス 687"/>
        <xdr:cNvSpPr txBox="1"/>
      </xdr:nvSpPr>
      <xdr:spPr>
        <a:xfrm>
          <a:off x="15214111" y="1687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100730</xdr:rowOff>
    </xdr:from>
    <xdr:to>
      <xdr:col>76</xdr:col>
      <xdr:colOff>114300</xdr:colOff>
      <xdr:row>98</xdr:row>
      <xdr:rowOff>42230</xdr:rowOff>
    </xdr:to>
    <xdr:cxnSp macro="">
      <xdr:nvCxnSpPr>
        <xdr:cNvPr id="689" name="直線コネクタ 688"/>
        <xdr:cNvCxnSpPr/>
      </xdr:nvCxnSpPr>
      <xdr:spPr>
        <a:xfrm>
          <a:off x="13703300" y="16559930"/>
          <a:ext cx="889000" cy="28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148537</xdr:rowOff>
    </xdr:from>
    <xdr:to>
      <xdr:col>76</xdr:col>
      <xdr:colOff>165100</xdr:colOff>
      <xdr:row>98</xdr:row>
      <xdr:rowOff>78687</xdr:rowOff>
    </xdr:to>
    <xdr:sp macro="" textlink="">
      <xdr:nvSpPr>
        <xdr:cNvPr id="690" name="フローチャート: 判断 689"/>
        <xdr:cNvSpPr/>
      </xdr:nvSpPr>
      <xdr:spPr>
        <a:xfrm>
          <a:off x="14541500" y="16779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95214</xdr:rowOff>
    </xdr:from>
    <xdr:ext cx="534377" cy="259045"/>
    <xdr:sp macro="" textlink="">
      <xdr:nvSpPr>
        <xdr:cNvPr id="691" name="テキスト ボックス 690"/>
        <xdr:cNvSpPr txBox="1"/>
      </xdr:nvSpPr>
      <xdr:spPr>
        <a:xfrm>
          <a:off x="14325111" y="1655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100730</xdr:rowOff>
    </xdr:from>
    <xdr:to>
      <xdr:col>71</xdr:col>
      <xdr:colOff>177800</xdr:colOff>
      <xdr:row>98</xdr:row>
      <xdr:rowOff>40729</xdr:rowOff>
    </xdr:to>
    <xdr:cxnSp macro="">
      <xdr:nvCxnSpPr>
        <xdr:cNvPr id="692" name="直線コネクタ 691"/>
        <xdr:cNvCxnSpPr/>
      </xdr:nvCxnSpPr>
      <xdr:spPr>
        <a:xfrm flipV="1">
          <a:off x="12814300" y="16559930"/>
          <a:ext cx="889000" cy="28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144760</xdr:rowOff>
    </xdr:from>
    <xdr:to>
      <xdr:col>72</xdr:col>
      <xdr:colOff>38100</xdr:colOff>
      <xdr:row>98</xdr:row>
      <xdr:rowOff>74910</xdr:rowOff>
    </xdr:to>
    <xdr:sp macro="" textlink="">
      <xdr:nvSpPr>
        <xdr:cNvPr id="693" name="フローチャート: 判断 692"/>
        <xdr:cNvSpPr/>
      </xdr:nvSpPr>
      <xdr:spPr>
        <a:xfrm>
          <a:off x="13652500" y="1677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66037</xdr:rowOff>
    </xdr:from>
    <xdr:ext cx="534377" cy="259045"/>
    <xdr:sp macro="" textlink="">
      <xdr:nvSpPr>
        <xdr:cNvPr id="694" name="テキスト ボックス 693"/>
        <xdr:cNvSpPr txBox="1"/>
      </xdr:nvSpPr>
      <xdr:spPr>
        <a:xfrm>
          <a:off x="13436111" y="168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148873</xdr:rowOff>
    </xdr:from>
    <xdr:to>
      <xdr:col>67</xdr:col>
      <xdr:colOff>101600</xdr:colOff>
      <xdr:row>98</xdr:row>
      <xdr:rowOff>79023</xdr:rowOff>
    </xdr:to>
    <xdr:sp macro="" textlink="">
      <xdr:nvSpPr>
        <xdr:cNvPr id="695" name="フローチャート: 判断 694"/>
        <xdr:cNvSpPr/>
      </xdr:nvSpPr>
      <xdr:spPr>
        <a:xfrm>
          <a:off x="12763500" y="167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95550</xdr:rowOff>
    </xdr:from>
    <xdr:ext cx="534377" cy="259045"/>
    <xdr:sp macro="" textlink="">
      <xdr:nvSpPr>
        <xdr:cNvPr id="696" name="テキスト ボックス 695"/>
        <xdr:cNvSpPr txBox="1"/>
      </xdr:nvSpPr>
      <xdr:spPr>
        <a:xfrm>
          <a:off x="12547111" y="165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24577</xdr:rowOff>
    </xdr:from>
    <xdr:to>
      <xdr:col>85</xdr:col>
      <xdr:colOff>177800</xdr:colOff>
      <xdr:row>97</xdr:row>
      <xdr:rowOff>126177</xdr:rowOff>
    </xdr:to>
    <xdr:sp macro="" textlink="">
      <xdr:nvSpPr>
        <xdr:cNvPr id="702" name="楕円 701"/>
        <xdr:cNvSpPr/>
      </xdr:nvSpPr>
      <xdr:spPr>
        <a:xfrm>
          <a:off x="16268700" y="1665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47454</xdr:rowOff>
    </xdr:from>
    <xdr:ext cx="599010" cy="259045"/>
    <xdr:sp macro="" textlink="">
      <xdr:nvSpPr>
        <xdr:cNvPr id="703" name="積立金該当値テキスト"/>
        <xdr:cNvSpPr txBox="1"/>
      </xdr:nvSpPr>
      <xdr:spPr>
        <a:xfrm>
          <a:off x="16370300" y="1650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23034</xdr:rowOff>
    </xdr:from>
    <xdr:to>
      <xdr:col>81</xdr:col>
      <xdr:colOff>101600</xdr:colOff>
      <xdr:row>97</xdr:row>
      <xdr:rowOff>124634</xdr:rowOff>
    </xdr:to>
    <xdr:sp macro="" textlink="">
      <xdr:nvSpPr>
        <xdr:cNvPr id="704" name="楕円 703"/>
        <xdr:cNvSpPr/>
      </xdr:nvSpPr>
      <xdr:spPr>
        <a:xfrm>
          <a:off x="15430500" y="1665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141161</xdr:rowOff>
    </xdr:from>
    <xdr:ext cx="599010" cy="259045"/>
    <xdr:sp macro="" textlink="">
      <xdr:nvSpPr>
        <xdr:cNvPr id="705" name="テキスト ボックス 704"/>
        <xdr:cNvSpPr txBox="1"/>
      </xdr:nvSpPr>
      <xdr:spPr>
        <a:xfrm>
          <a:off x="15181795" y="1642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162880</xdr:rowOff>
    </xdr:from>
    <xdr:to>
      <xdr:col>76</xdr:col>
      <xdr:colOff>165100</xdr:colOff>
      <xdr:row>98</xdr:row>
      <xdr:rowOff>93030</xdr:rowOff>
    </xdr:to>
    <xdr:sp macro="" textlink="">
      <xdr:nvSpPr>
        <xdr:cNvPr id="706" name="楕円 705"/>
        <xdr:cNvSpPr/>
      </xdr:nvSpPr>
      <xdr:spPr>
        <a:xfrm>
          <a:off x="14541500" y="1679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84157</xdr:rowOff>
    </xdr:from>
    <xdr:ext cx="534377" cy="259045"/>
    <xdr:sp macro="" textlink="">
      <xdr:nvSpPr>
        <xdr:cNvPr id="707" name="テキスト ボックス 706"/>
        <xdr:cNvSpPr txBox="1"/>
      </xdr:nvSpPr>
      <xdr:spPr>
        <a:xfrm>
          <a:off x="14325111" y="1688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49930</xdr:rowOff>
    </xdr:from>
    <xdr:to>
      <xdr:col>72</xdr:col>
      <xdr:colOff>38100</xdr:colOff>
      <xdr:row>96</xdr:row>
      <xdr:rowOff>151530</xdr:rowOff>
    </xdr:to>
    <xdr:sp macro="" textlink="">
      <xdr:nvSpPr>
        <xdr:cNvPr id="708" name="楕円 707"/>
        <xdr:cNvSpPr/>
      </xdr:nvSpPr>
      <xdr:spPr>
        <a:xfrm>
          <a:off x="13652500" y="165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168057</xdr:rowOff>
    </xdr:from>
    <xdr:ext cx="599010" cy="259045"/>
    <xdr:sp macro="" textlink="">
      <xdr:nvSpPr>
        <xdr:cNvPr id="709" name="テキスト ボックス 708"/>
        <xdr:cNvSpPr txBox="1"/>
      </xdr:nvSpPr>
      <xdr:spPr>
        <a:xfrm>
          <a:off x="13403795" y="16284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161379</xdr:rowOff>
    </xdr:from>
    <xdr:to>
      <xdr:col>67</xdr:col>
      <xdr:colOff>101600</xdr:colOff>
      <xdr:row>98</xdr:row>
      <xdr:rowOff>91529</xdr:rowOff>
    </xdr:to>
    <xdr:sp macro="" textlink="">
      <xdr:nvSpPr>
        <xdr:cNvPr id="710" name="楕円 709"/>
        <xdr:cNvSpPr/>
      </xdr:nvSpPr>
      <xdr:spPr>
        <a:xfrm>
          <a:off x="12763500" y="167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82656</xdr:rowOff>
    </xdr:from>
    <xdr:ext cx="534377" cy="259045"/>
    <xdr:sp macro="" textlink="">
      <xdr:nvSpPr>
        <xdr:cNvPr id="711" name="テキスト ボックス 710"/>
        <xdr:cNvSpPr txBox="1"/>
      </xdr:nvSpPr>
      <xdr:spPr>
        <a:xfrm>
          <a:off x="12547111" y="1688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9672</xdr:rowOff>
    </xdr:from>
    <xdr:to>
      <xdr:col>116</xdr:col>
      <xdr:colOff>62864</xdr:colOff>
      <xdr:row>38</xdr:row>
      <xdr:rowOff>139700</xdr:rowOff>
    </xdr:to>
    <xdr:cxnSp macro="">
      <xdr:nvCxnSpPr>
        <xdr:cNvPr id="733" name="直線コネクタ 732"/>
        <xdr:cNvCxnSpPr/>
      </xdr:nvCxnSpPr>
      <xdr:spPr>
        <a:xfrm flipV="1">
          <a:off x="22159595" y="5153172"/>
          <a:ext cx="1269" cy="150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127799</xdr:rowOff>
    </xdr:from>
    <xdr:ext cx="534377" cy="259045"/>
    <xdr:sp macro="" textlink="">
      <xdr:nvSpPr>
        <xdr:cNvPr id="736" name="投資及び出資金最大値テキスト"/>
        <xdr:cNvSpPr txBox="1"/>
      </xdr:nvSpPr>
      <xdr:spPr>
        <a:xfrm>
          <a:off x="22212300" y="492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9672</xdr:rowOff>
    </xdr:from>
    <xdr:to>
      <xdr:col>116</xdr:col>
      <xdr:colOff>152400</xdr:colOff>
      <xdr:row>30</xdr:row>
      <xdr:rowOff>9672</xdr:rowOff>
    </xdr:to>
    <xdr:cxnSp macro="">
      <xdr:nvCxnSpPr>
        <xdr:cNvPr id="737" name="直線コネクタ 736"/>
        <xdr:cNvCxnSpPr/>
      </xdr:nvCxnSpPr>
      <xdr:spPr>
        <a:xfrm>
          <a:off x="22072600" y="515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132293</xdr:rowOff>
    </xdr:from>
    <xdr:to>
      <xdr:col>116</xdr:col>
      <xdr:colOff>63500</xdr:colOff>
      <xdr:row>38</xdr:row>
      <xdr:rowOff>139700</xdr:rowOff>
    </xdr:to>
    <xdr:cxnSp macro="">
      <xdr:nvCxnSpPr>
        <xdr:cNvPr id="738" name="直線コネクタ 737"/>
        <xdr:cNvCxnSpPr/>
      </xdr:nvCxnSpPr>
      <xdr:spPr>
        <a:xfrm flipV="1">
          <a:off x="21323300" y="6647393"/>
          <a:ext cx="8382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30624</xdr:rowOff>
    </xdr:from>
    <xdr:ext cx="469744" cy="259045"/>
    <xdr:sp macro="" textlink="">
      <xdr:nvSpPr>
        <xdr:cNvPr id="739" name="投資及び出資金平均値テキスト"/>
        <xdr:cNvSpPr txBox="1"/>
      </xdr:nvSpPr>
      <xdr:spPr>
        <a:xfrm>
          <a:off x="22212300" y="6374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7747</xdr:rowOff>
    </xdr:from>
    <xdr:to>
      <xdr:col>116</xdr:col>
      <xdr:colOff>114300</xdr:colOff>
      <xdr:row>38</xdr:row>
      <xdr:rowOff>109347</xdr:rowOff>
    </xdr:to>
    <xdr:sp macro="" textlink="">
      <xdr:nvSpPr>
        <xdr:cNvPr id="740" name="フローチャート: 判断 739"/>
        <xdr:cNvSpPr/>
      </xdr:nvSpPr>
      <xdr:spPr>
        <a:xfrm>
          <a:off x="221107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19360</xdr:rowOff>
    </xdr:from>
    <xdr:to>
      <xdr:col>112</xdr:col>
      <xdr:colOff>38100</xdr:colOff>
      <xdr:row>38</xdr:row>
      <xdr:rowOff>120960</xdr:rowOff>
    </xdr:to>
    <xdr:sp macro="" textlink="">
      <xdr:nvSpPr>
        <xdr:cNvPr id="742" name="フローチャート: 判断 741"/>
        <xdr:cNvSpPr/>
      </xdr:nvSpPr>
      <xdr:spPr>
        <a:xfrm>
          <a:off x="21272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137487</xdr:rowOff>
    </xdr:from>
    <xdr:ext cx="469744" cy="259045"/>
    <xdr:sp macro="" textlink="">
      <xdr:nvSpPr>
        <xdr:cNvPr id="743" name="テキスト ボックス 742"/>
        <xdr:cNvSpPr txBox="1"/>
      </xdr:nvSpPr>
      <xdr:spPr>
        <a:xfrm>
          <a:off x="21088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12799</xdr:rowOff>
    </xdr:from>
    <xdr:to>
      <xdr:col>107</xdr:col>
      <xdr:colOff>101600</xdr:colOff>
      <xdr:row>38</xdr:row>
      <xdr:rowOff>114399</xdr:rowOff>
    </xdr:to>
    <xdr:sp macro="" textlink="">
      <xdr:nvSpPr>
        <xdr:cNvPr id="745" name="フローチャート: 判断 744"/>
        <xdr:cNvSpPr/>
      </xdr:nvSpPr>
      <xdr:spPr>
        <a:xfrm>
          <a:off x="20383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130926</xdr:rowOff>
    </xdr:from>
    <xdr:ext cx="469744" cy="259045"/>
    <xdr:sp macro="" textlink="">
      <xdr:nvSpPr>
        <xdr:cNvPr id="746" name="テキスト ボックス 745"/>
        <xdr:cNvSpPr txBox="1"/>
      </xdr:nvSpPr>
      <xdr:spPr>
        <a:xfrm>
          <a:off x="20199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22812</xdr:rowOff>
    </xdr:from>
    <xdr:to>
      <xdr:col>102</xdr:col>
      <xdr:colOff>165100</xdr:colOff>
      <xdr:row>38</xdr:row>
      <xdr:rowOff>124412</xdr:rowOff>
    </xdr:to>
    <xdr:sp macro="" textlink="">
      <xdr:nvSpPr>
        <xdr:cNvPr id="748" name="フローチャート: 判断 747"/>
        <xdr:cNvSpPr/>
      </xdr:nvSpPr>
      <xdr:spPr>
        <a:xfrm>
          <a:off x="19494500" y="653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140939</xdr:rowOff>
    </xdr:from>
    <xdr:ext cx="469744" cy="259045"/>
    <xdr:sp macro="" textlink="">
      <xdr:nvSpPr>
        <xdr:cNvPr id="749" name="テキスト ボックス 748"/>
        <xdr:cNvSpPr txBox="1"/>
      </xdr:nvSpPr>
      <xdr:spPr>
        <a:xfrm>
          <a:off x="19310428" y="631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21006</xdr:rowOff>
    </xdr:from>
    <xdr:to>
      <xdr:col>98</xdr:col>
      <xdr:colOff>38100</xdr:colOff>
      <xdr:row>38</xdr:row>
      <xdr:rowOff>122606</xdr:rowOff>
    </xdr:to>
    <xdr:sp macro="" textlink="">
      <xdr:nvSpPr>
        <xdr:cNvPr id="750" name="フローチャート: 判断 749"/>
        <xdr:cNvSpPr/>
      </xdr:nvSpPr>
      <xdr:spPr>
        <a:xfrm>
          <a:off x="18605500" y="653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139133</xdr:rowOff>
    </xdr:from>
    <xdr:ext cx="469744" cy="259045"/>
    <xdr:sp macro="" textlink="">
      <xdr:nvSpPr>
        <xdr:cNvPr id="751" name="テキスト ボックス 750"/>
        <xdr:cNvSpPr txBox="1"/>
      </xdr:nvSpPr>
      <xdr:spPr>
        <a:xfrm>
          <a:off x="18421428" y="631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81493</xdr:rowOff>
    </xdr:from>
    <xdr:to>
      <xdr:col>116</xdr:col>
      <xdr:colOff>114300</xdr:colOff>
      <xdr:row>39</xdr:row>
      <xdr:rowOff>11643</xdr:rowOff>
    </xdr:to>
    <xdr:sp macro="" textlink="">
      <xdr:nvSpPr>
        <xdr:cNvPr id="757" name="楕円 756"/>
        <xdr:cNvSpPr/>
      </xdr:nvSpPr>
      <xdr:spPr>
        <a:xfrm>
          <a:off x="22110700" y="659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167870</xdr:rowOff>
    </xdr:from>
    <xdr:ext cx="378565" cy="259045"/>
    <xdr:sp macro="" textlink="">
      <xdr:nvSpPr>
        <xdr:cNvPr id="758" name="投資及び出資金該当値テキスト"/>
        <xdr:cNvSpPr txBox="1"/>
      </xdr:nvSpPr>
      <xdr:spPr>
        <a:xfrm>
          <a:off x="22212300" y="65115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2807</xdr:rowOff>
    </xdr:from>
    <xdr:to>
      <xdr:col>116</xdr:col>
      <xdr:colOff>62864</xdr:colOff>
      <xdr:row>59</xdr:row>
      <xdr:rowOff>44450</xdr:rowOff>
    </xdr:to>
    <xdr:cxnSp macro="">
      <xdr:nvCxnSpPr>
        <xdr:cNvPr id="790" name="直線コネクタ 789"/>
        <xdr:cNvCxnSpPr/>
      </xdr:nvCxnSpPr>
      <xdr:spPr>
        <a:xfrm flipV="1">
          <a:off x="22159595" y="8575307"/>
          <a:ext cx="1269" cy="158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120934</xdr:rowOff>
    </xdr:from>
    <xdr:ext cx="534377" cy="259045"/>
    <xdr:sp macro="" textlink="">
      <xdr:nvSpPr>
        <xdr:cNvPr id="793" name="貸付金最大値テキスト"/>
        <xdr:cNvSpPr txBox="1"/>
      </xdr:nvSpPr>
      <xdr:spPr>
        <a:xfrm>
          <a:off x="22212300" y="835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2807</xdr:rowOff>
    </xdr:from>
    <xdr:to>
      <xdr:col>116</xdr:col>
      <xdr:colOff>152400</xdr:colOff>
      <xdr:row>50</xdr:row>
      <xdr:rowOff>2807</xdr:rowOff>
    </xdr:to>
    <xdr:cxnSp macro="">
      <xdr:nvCxnSpPr>
        <xdr:cNvPr id="794" name="直線コネクタ 793"/>
        <xdr:cNvCxnSpPr/>
      </xdr:nvCxnSpPr>
      <xdr:spPr>
        <a:xfrm>
          <a:off x="22072600" y="8575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134062</xdr:rowOff>
    </xdr:from>
    <xdr:to>
      <xdr:col>116</xdr:col>
      <xdr:colOff>63500</xdr:colOff>
      <xdr:row>56</xdr:row>
      <xdr:rowOff>156997</xdr:rowOff>
    </xdr:to>
    <xdr:cxnSp macro="">
      <xdr:nvCxnSpPr>
        <xdr:cNvPr id="795" name="直線コネクタ 794"/>
        <xdr:cNvCxnSpPr/>
      </xdr:nvCxnSpPr>
      <xdr:spPr>
        <a:xfrm flipV="1">
          <a:off x="21323300" y="9735262"/>
          <a:ext cx="838200" cy="2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130878</xdr:rowOff>
    </xdr:from>
    <xdr:ext cx="469744" cy="259045"/>
    <xdr:sp macro="" textlink="">
      <xdr:nvSpPr>
        <xdr:cNvPr id="796" name="貸付金平均値テキスト"/>
        <xdr:cNvSpPr txBox="1"/>
      </xdr:nvSpPr>
      <xdr:spPr>
        <a:xfrm>
          <a:off x="22212300" y="9903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152451</xdr:rowOff>
    </xdr:from>
    <xdr:to>
      <xdr:col>116</xdr:col>
      <xdr:colOff>114300</xdr:colOff>
      <xdr:row>58</xdr:row>
      <xdr:rowOff>82601</xdr:rowOff>
    </xdr:to>
    <xdr:sp macro="" textlink="">
      <xdr:nvSpPr>
        <xdr:cNvPr id="797" name="フローチャート: 判断 796"/>
        <xdr:cNvSpPr/>
      </xdr:nvSpPr>
      <xdr:spPr>
        <a:xfrm>
          <a:off x="221107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142253</xdr:rowOff>
    </xdr:from>
    <xdr:to>
      <xdr:col>111</xdr:col>
      <xdr:colOff>177800</xdr:colOff>
      <xdr:row>56</xdr:row>
      <xdr:rowOff>156997</xdr:rowOff>
    </xdr:to>
    <xdr:cxnSp macro="">
      <xdr:nvCxnSpPr>
        <xdr:cNvPr id="798" name="直線コネクタ 797"/>
        <xdr:cNvCxnSpPr/>
      </xdr:nvCxnSpPr>
      <xdr:spPr>
        <a:xfrm>
          <a:off x="20434300" y="9743453"/>
          <a:ext cx="889000" cy="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86157</xdr:rowOff>
    </xdr:from>
    <xdr:to>
      <xdr:col>112</xdr:col>
      <xdr:colOff>38100</xdr:colOff>
      <xdr:row>58</xdr:row>
      <xdr:rowOff>16307</xdr:rowOff>
    </xdr:to>
    <xdr:sp macro="" textlink="">
      <xdr:nvSpPr>
        <xdr:cNvPr id="799" name="フローチャート: 判断 798"/>
        <xdr:cNvSpPr/>
      </xdr:nvSpPr>
      <xdr:spPr>
        <a:xfrm>
          <a:off x="21272500" y="985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7434</xdr:rowOff>
    </xdr:from>
    <xdr:ext cx="469744" cy="259045"/>
    <xdr:sp macro="" textlink="">
      <xdr:nvSpPr>
        <xdr:cNvPr id="800" name="テキスト ボックス 799"/>
        <xdr:cNvSpPr txBox="1"/>
      </xdr:nvSpPr>
      <xdr:spPr>
        <a:xfrm>
          <a:off x="21088428" y="995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107886</xdr:rowOff>
    </xdr:from>
    <xdr:to>
      <xdr:col>107</xdr:col>
      <xdr:colOff>50800</xdr:colOff>
      <xdr:row>56</xdr:row>
      <xdr:rowOff>142253</xdr:rowOff>
    </xdr:to>
    <xdr:cxnSp macro="">
      <xdr:nvCxnSpPr>
        <xdr:cNvPr id="801" name="直線コネクタ 800"/>
        <xdr:cNvCxnSpPr/>
      </xdr:nvCxnSpPr>
      <xdr:spPr>
        <a:xfrm>
          <a:off x="19545300" y="9709086"/>
          <a:ext cx="889000" cy="3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128105</xdr:rowOff>
    </xdr:from>
    <xdr:to>
      <xdr:col>107</xdr:col>
      <xdr:colOff>101600</xdr:colOff>
      <xdr:row>58</xdr:row>
      <xdr:rowOff>58255</xdr:rowOff>
    </xdr:to>
    <xdr:sp macro="" textlink="">
      <xdr:nvSpPr>
        <xdr:cNvPr id="802" name="フローチャート: 判断 801"/>
        <xdr:cNvSpPr/>
      </xdr:nvSpPr>
      <xdr:spPr>
        <a:xfrm>
          <a:off x="203835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49382</xdr:rowOff>
    </xdr:from>
    <xdr:ext cx="469744" cy="259045"/>
    <xdr:sp macro="" textlink="">
      <xdr:nvSpPr>
        <xdr:cNvPr id="803" name="テキスト ボックス 802"/>
        <xdr:cNvSpPr txBox="1"/>
      </xdr:nvSpPr>
      <xdr:spPr>
        <a:xfrm>
          <a:off x="20199428" y="999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77254</xdr:rowOff>
    </xdr:from>
    <xdr:to>
      <xdr:col>102</xdr:col>
      <xdr:colOff>114300</xdr:colOff>
      <xdr:row>56</xdr:row>
      <xdr:rowOff>107886</xdr:rowOff>
    </xdr:to>
    <xdr:cxnSp macro="">
      <xdr:nvCxnSpPr>
        <xdr:cNvPr id="804" name="直線コネクタ 803"/>
        <xdr:cNvCxnSpPr/>
      </xdr:nvCxnSpPr>
      <xdr:spPr>
        <a:xfrm>
          <a:off x="18656300" y="9678454"/>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133591</xdr:rowOff>
    </xdr:from>
    <xdr:to>
      <xdr:col>102</xdr:col>
      <xdr:colOff>165100</xdr:colOff>
      <xdr:row>58</xdr:row>
      <xdr:rowOff>63741</xdr:rowOff>
    </xdr:to>
    <xdr:sp macro="" textlink="">
      <xdr:nvSpPr>
        <xdr:cNvPr id="805" name="フローチャート: 判断 804"/>
        <xdr:cNvSpPr/>
      </xdr:nvSpPr>
      <xdr:spPr>
        <a:xfrm>
          <a:off x="19494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54868</xdr:rowOff>
    </xdr:from>
    <xdr:ext cx="469744" cy="259045"/>
    <xdr:sp macro="" textlink="">
      <xdr:nvSpPr>
        <xdr:cNvPr id="806" name="テキスト ボックス 805"/>
        <xdr:cNvSpPr txBox="1"/>
      </xdr:nvSpPr>
      <xdr:spPr>
        <a:xfrm>
          <a:off x="19310428" y="999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131420</xdr:rowOff>
    </xdr:from>
    <xdr:to>
      <xdr:col>98</xdr:col>
      <xdr:colOff>38100</xdr:colOff>
      <xdr:row>58</xdr:row>
      <xdr:rowOff>61570</xdr:rowOff>
    </xdr:to>
    <xdr:sp macro="" textlink="">
      <xdr:nvSpPr>
        <xdr:cNvPr id="807" name="フローチャート: 判断 806"/>
        <xdr:cNvSpPr/>
      </xdr:nvSpPr>
      <xdr:spPr>
        <a:xfrm>
          <a:off x="18605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52697</xdr:rowOff>
    </xdr:from>
    <xdr:ext cx="469744" cy="259045"/>
    <xdr:sp macro="" textlink="">
      <xdr:nvSpPr>
        <xdr:cNvPr id="808" name="テキスト ボックス 807"/>
        <xdr:cNvSpPr txBox="1"/>
      </xdr:nvSpPr>
      <xdr:spPr>
        <a:xfrm>
          <a:off x="18421428" y="99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83262</xdr:rowOff>
    </xdr:from>
    <xdr:to>
      <xdr:col>116</xdr:col>
      <xdr:colOff>114300</xdr:colOff>
      <xdr:row>57</xdr:row>
      <xdr:rowOff>13412</xdr:rowOff>
    </xdr:to>
    <xdr:sp macro="" textlink="">
      <xdr:nvSpPr>
        <xdr:cNvPr id="814" name="楕円 813"/>
        <xdr:cNvSpPr/>
      </xdr:nvSpPr>
      <xdr:spPr>
        <a:xfrm>
          <a:off x="22110700" y="968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106139</xdr:rowOff>
    </xdr:from>
    <xdr:ext cx="534377" cy="259045"/>
    <xdr:sp macro="" textlink="">
      <xdr:nvSpPr>
        <xdr:cNvPr id="815" name="貸付金該当値テキスト"/>
        <xdr:cNvSpPr txBox="1"/>
      </xdr:nvSpPr>
      <xdr:spPr>
        <a:xfrm>
          <a:off x="22212300" y="953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106197</xdr:rowOff>
    </xdr:from>
    <xdr:to>
      <xdr:col>112</xdr:col>
      <xdr:colOff>38100</xdr:colOff>
      <xdr:row>57</xdr:row>
      <xdr:rowOff>36347</xdr:rowOff>
    </xdr:to>
    <xdr:sp macro="" textlink="">
      <xdr:nvSpPr>
        <xdr:cNvPr id="816" name="楕円 815"/>
        <xdr:cNvSpPr/>
      </xdr:nvSpPr>
      <xdr:spPr>
        <a:xfrm>
          <a:off x="21272500" y="97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52874</xdr:rowOff>
    </xdr:from>
    <xdr:ext cx="534377" cy="259045"/>
    <xdr:sp macro="" textlink="">
      <xdr:nvSpPr>
        <xdr:cNvPr id="817" name="テキスト ボックス 816"/>
        <xdr:cNvSpPr txBox="1"/>
      </xdr:nvSpPr>
      <xdr:spPr>
        <a:xfrm>
          <a:off x="21056111" y="948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91453</xdr:rowOff>
    </xdr:from>
    <xdr:to>
      <xdr:col>107</xdr:col>
      <xdr:colOff>101600</xdr:colOff>
      <xdr:row>57</xdr:row>
      <xdr:rowOff>21603</xdr:rowOff>
    </xdr:to>
    <xdr:sp macro="" textlink="">
      <xdr:nvSpPr>
        <xdr:cNvPr id="818" name="楕円 817"/>
        <xdr:cNvSpPr/>
      </xdr:nvSpPr>
      <xdr:spPr>
        <a:xfrm>
          <a:off x="20383500" y="969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38130</xdr:rowOff>
    </xdr:from>
    <xdr:ext cx="534377" cy="259045"/>
    <xdr:sp macro="" textlink="">
      <xdr:nvSpPr>
        <xdr:cNvPr id="819" name="テキスト ボックス 818"/>
        <xdr:cNvSpPr txBox="1"/>
      </xdr:nvSpPr>
      <xdr:spPr>
        <a:xfrm>
          <a:off x="20167111" y="946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57086</xdr:rowOff>
    </xdr:from>
    <xdr:to>
      <xdr:col>102</xdr:col>
      <xdr:colOff>165100</xdr:colOff>
      <xdr:row>56</xdr:row>
      <xdr:rowOff>158686</xdr:rowOff>
    </xdr:to>
    <xdr:sp macro="" textlink="">
      <xdr:nvSpPr>
        <xdr:cNvPr id="820" name="楕円 819"/>
        <xdr:cNvSpPr/>
      </xdr:nvSpPr>
      <xdr:spPr>
        <a:xfrm>
          <a:off x="19494500" y="965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3763</xdr:rowOff>
    </xdr:from>
    <xdr:ext cx="534377" cy="259045"/>
    <xdr:sp macro="" textlink="">
      <xdr:nvSpPr>
        <xdr:cNvPr id="821" name="テキスト ボックス 820"/>
        <xdr:cNvSpPr txBox="1"/>
      </xdr:nvSpPr>
      <xdr:spPr>
        <a:xfrm>
          <a:off x="19278111" y="94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26454</xdr:rowOff>
    </xdr:from>
    <xdr:to>
      <xdr:col>98</xdr:col>
      <xdr:colOff>38100</xdr:colOff>
      <xdr:row>56</xdr:row>
      <xdr:rowOff>128054</xdr:rowOff>
    </xdr:to>
    <xdr:sp macro="" textlink="">
      <xdr:nvSpPr>
        <xdr:cNvPr id="822" name="楕円 821"/>
        <xdr:cNvSpPr/>
      </xdr:nvSpPr>
      <xdr:spPr>
        <a:xfrm>
          <a:off x="18605500" y="962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144581</xdr:rowOff>
    </xdr:from>
    <xdr:ext cx="534377" cy="259045"/>
    <xdr:sp macro="" textlink="">
      <xdr:nvSpPr>
        <xdr:cNvPr id="823" name="テキスト ボックス 822"/>
        <xdr:cNvSpPr txBox="1"/>
      </xdr:nvSpPr>
      <xdr:spPr>
        <a:xfrm>
          <a:off x="18389111" y="940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54066</xdr:rowOff>
    </xdr:from>
    <xdr:to>
      <xdr:col>116</xdr:col>
      <xdr:colOff>62864</xdr:colOff>
      <xdr:row>78</xdr:row>
      <xdr:rowOff>101760</xdr:rowOff>
    </xdr:to>
    <xdr:cxnSp macro="">
      <xdr:nvCxnSpPr>
        <xdr:cNvPr id="847" name="直線コネクタ 846"/>
        <xdr:cNvCxnSpPr/>
      </xdr:nvCxnSpPr>
      <xdr:spPr>
        <a:xfrm flipV="1">
          <a:off x="22159595" y="12227016"/>
          <a:ext cx="1269" cy="124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105587</xdr:rowOff>
    </xdr:from>
    <xdr:ext cx="534377" cy="259045"/>
    <xdr:sp macro="" textlink="">
      <xdr:nvSpPr>
        <xdr:cNvPr id="848" name="繰出金最小値テキスト"/>
        <xdr:cNvSpPr txBox="1"/>
      </xdr:nvSpPr>
      <xdr:spPr>
        <a:xfrm>
          <a:off x="22212300" y="13478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101760</xdr:rowOff>
    </xdr:from>
    <xdr:to>
      <xdr:col>116</xdr:col>
      <xdr:colOff>152400</xdr:colOff>
      <xdr:row>78</xdr:row>
      <xdr:rowOff>101760</xdr:rowOff>
    </xdr:to>
    <xdr:cxnSp macro="">
      <xdr:nvCxnSpPr>
        <xdr:cNvPr id="849" name="直線コネクタ 848"/>
        <xdr:cNvCxnSpPr/>
      </xdr:nvCxnSpPr>
      <xdr:spPr>
        <a:xfrm>
          <a:off x="22072600" y="1347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743</xdr:rowOff>
    </xdr:from>
    <xdr:ext cx="599010" cy="259045"/>
    <xdr:sp macro="" textlink="">
      <xdr:nvSpPr>
        <xdr:cNvPr id="850" name="繰出金最大値テキスト"/>
        <xdr:cNvSpPr txBox="1"/>
      </xdr:nvSpPr>
      <xdr:spPr>
        <a:xfrm>
          <a:off x="22212300" y="12002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54066</xdr:rowOff>
    </xdr:from>
    <xdr:to>
      <xdr:col>116</xdr:col>
      <xdr:colOff>152400</xdr:colOff>
      <xdr:row>71</xdr:row>
      <xdr:rowOff>54066</xdr:rowOff>
    </xdr:to>
    <xdr:cxnSp macro="">
      <xdr:nvCxnSpPr>
        <xdr:cNvPr id="851" name="直線コネクタ 850"/>
        <xdr:cNvCxnSpPr/>
      </xdr:nvCxnSpPr>
      <xdr:spPr>
        <a:xfrm>
          <a:off x="22072600" y="12227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153385</xdr:rowOff>
    </xdr:from>
    <xdr:to>
      <xdr:col>116</xdr:col>
      <xdr:colOff>63500</xdr:colOff>
      <xdr:row>75</xdr:row>
      <xdr:rowOff>14412</xdr:rowOff>
    </xdr:to>
    <xdr:cxnSp macro="">
      <xdr:nvCxnSpPr>
        <xdr:cNvPr id="852" name="直線コネクタ 851"/>
        <xdr:cNvCxnSpPr/>
      </xdr:nvCxnSpPr>
      <xdr:spPr>
        <a:xfrm flipV="1">
          <a:off x="21323300" y="12840685"/>
          <a:ext cx="838200" cy="3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46090</xdr:rowOff>
    </xdr:from>
    <xdr:ext cx="534377" cy="259045"/>
    <xdr:sp macro="" textlink="">
      <xdr:nvSpPr>
        <xdr:cNvPr id="853" name="繰出金平均値テキスト"/>
        <xdr:cNvSpPr txBox="1"/>
      </xdr:nvSpPr>
      <xdr:spPr>
        <a:xfrm>
          <a:off x="22212300" y="12904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67663</xdr:rowOff>
    </xdr:from>
    <xdr:to>
      <xdr:col>116</xdr:col>
      <xdr:colOff>114300</xdr:colOff>
      <xdr:row>75</xdr:row>
      <xdr:rowOff>169264</xdr:rowOff>
    </xdr:to>
    <xdr:sp macro="" textlink="">
      <xdr:nvSpPr>
        <xdr:cNvPr id="854" name="フローチャート: 判断 853"/>
        <xdr:cNvSpPr/>
      </xdr:nvSpPr>
      <xdr:spPr>
        <a:xfrm>
          <a:off x="221107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14412</xdr:rowOff>
    </xdr:from>
    <xdr:to>
      <xdr:col>111</xdr:col>
      <xdr:colOff>177800</xdr:colOff>
      <xdr:row>75</xdr:row>
      <xdr:rowOff>66777</xdr:rowOff>
    </xdr:to>
    <xdr:cxnSp macro="">
      <xdr:nvCxnSpPr>
        <xdr:cNvPr id="855" name="直線コネクタ 854"/>
        <xdr:cNvCxnSpPr/>
      </xdr:nvCxnSpPr>
      <xdr:spPr>
        <a:xfrm flipV="1">
          <a:off x="20434300" y="12873162"/>
          <a:ext cx="889000" cy="52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66406</xdr:rowOff>
    </xdr:from>
    <xdr:to>
      <xdr:col>112</xdr:col>
      <xdr:colOff>38100</xdr:colOff>
      <xdr:row>75</xdr:row>
      <xdr:rowOff>168005</xdr:rowOff>
    </xdr:to>
    <xdr:sp macro="" textlink="">
      <xdr:nvSpPr>
        <xdr:cNvPr id="856" name="フローチャート: 判断 855"/>
        <xdr:cNvSpPr/>
      </xdr:nvSpPr>
      <xdr:spPr>
        <a:xfrm>
          <a:off x="21272500" y="129251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159132</xdr:rowOff>
    </xdr:from>
    <xdr:ext cx="534377" cy="259045"/>
    <xdr:sp macro="" textlink="">
      <xdr:nvSpPr>
        <xdr:cNvPr id="857" name="テキスト ボックス 856"/>
        <xdr:cNvSpPr txBox="1"/>
      </xdr:nvSpPr>
      <xdr:spPr>
        <a:xfrm>
          <a:off x="21056111" y="1301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115233</xdr:rowOff>
    </xdr:from>
    <xdr:to>
      <xdr:col>107</xdr:col>
      <xdr:colOff>50800</xdr:colOff>
      <xdr:row>75</xdr:row>
      <xdr:rowOff>66777</xdr:rowOff>
    </xdr:to>
    <xdr:cxnSp macro="">
      <xdr:nvCxnSpPr>
        <xdr:cNvPr id="858" name="直線コネクタ 857"/>
        <xdr:cNvCxnSpPr/>
      </xdr:nvCxnSpPr>
      <xdr:spPr>
        <a:xfrm>
          <a:off x="19545300" y="12802533"/>
          <a:ext cx="889000" cy="12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65430</xdr:rowOff>
    </xdr:from>
    <xdr:to>
      <xdr:col>107</xdr:col>
      <xdr:colOff>101600</xdr:colOff>
      <xdr:row>75</xdr:row>
      <xdr:rowOff>167030</xdr:rowOff>
    </xdr:to>
    <xdr:sp macro="" textlink="">
      <xdr:nvSpPr>
        <xdr:cNvPr id="859" name="フローチャート: 判断 858"/>
        <xdr:cNvSpPr/>
      </xdr:nvSpPr>
      <xdr:spPr>
        <a:xfrm>
          <a:off x="20383500" y="129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158157</xdr:rowOff>
    </xdr:from>
    <xdr:ext cx="534377" cy="259045"/>
    <xdr:sp macro="" textlink="">
      <xdr:nvSpPr>
        <xdr:cNvPr id="860" name="テキスト ボックス 859"/>
        <xdr:cNvSpPr txBox="1"/>
      </xdr:nvSpPr>
      <xdr:spPr>
        <a:xfrm>
          <a:off x="20167111" y="1301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115233</xdr:rowOff>
    </xdr:from>
    <xdr:to>
      <xdr:col>102</xdr:col>
      <xdr:colOff>114300</xdr:colOff>
      <xdr:row>75</xdr:row>
      <xdr:rowOff>103551</xdr:rowOff>
    </xdr:to>
    <xdr:cxnSp macro="">
      <xdr:nvCxnSpPr>
        <xdr:cNvPr id="861" name="直線コネクタ 860"/>
        <xdr:cNvCxnSpPr/>
      </xdr:nvCxnSpPr>
      <xdr:spPr>
        <a:xfrm flipV="1">
          <a:off x="18656300" y="12802533"/>
          <a:ext cx="889000" cy="15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71907</xdr:rowOff>
    </xdr:from>
    <xdr:to>
      <xdr:col>102</xdr:col>
      <xdr:colOff>165100</xdr:colOff>
      <xdr:row>76</xdr:row>
      <xdr:rowOff>2057</xdr:rowOff>
    </xdr:to>
    <xdr:sp macro="" textlink="">
      <xdr:nvSpPr>
        <xdr:cNvPr id="862" name="フローチャート: 判断 861"/>
        <xdr:cNvSpPr/>
      </xdr:nvSpPr>
      <xdr:spPr>
        <a:xfrm>
          <a:off x="19494500" y="1293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164634</xdr:rowOff>
    </xdr:from>
    <xdr:ext cx="534377" cy="259045"/>
    <xdr:sp macro="" textlink="">
      <xdr:nvSpPr>
        <xdr:cNvPr id="863" name="テキスト ボックス 862"/>
        <xdr:cNvSpPr txBox="1"/>
      </xdr:nvSpPr>
      <xdr:spPr>
        <a:xfrm>
          <a:off x="19278111" y="1302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66474</xdr:rowOff>
    </xdr:from>
    <xdr:to>
      <xdr:col>98</xdr:col>
      <xdr:colOff>38100</xdr:colOff>
      <xdr:row>75</xdr:row>
      <xdr:rowOff>168073</xdr:rowOff>
    </xdr:to>
    <xdr:sp macro="" textlink="">
      <xdr:nvSpPr>
        <xdr:cNvPr id="864" name="フローチャート: 判断 863"/>
        <xdr:cNvSpPr/>
      </xdr:nvSpPr>
      <xdr:spPr>
        <a:xfrm>
          <a:off x="18605500" y="129252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159202</xdr:rowOff>
    </xdr:from>
    <xdr:ext cx="534377" cy="259045"/>
    <xdr:sp macro="" textlink="">
      <xdr:nvSpPr>
        <xdr:cNvPr id="865" name="テキスト ボックス 864"/>
        <xdr:cNvSpPr txBox="1"/>
      </xdr:nvSpPr>
      <xdr:spPr>
        <a:xfrm>
          <a:off x="18389111" y="1301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102585</xdr:rowOff>
    </xdr:from>
    <xdr:to>
      <xdr:col>116</xdr:col>
      <xdr:colOff>114300</xdr:colOff>
      <xdr:row>75</xdr:row>
      <xdr:rowOff>32735</xdr:rowOff>
    </xdr:to>
    <xdr:sp macro="" textlink="">
      <xdr:nvSpPr>
        <xdr:cNvPr id="871" name="楕円 870"/>
        <xdr:cNvSpPr/>
      </xdr:nvSpPr>
      <xdr:spPr>
        <a:xfrm>
          <a:off x="22110700" y="1278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125462</xdr:rowOff>
    </xdr:from>
    <xdr:ext cx="534377" cy="259045"/>
    <xdr:sp macro="" textlink="">
      <xdr:nvSpPr>
        <xdr:cNvPr id="872" name="繰出金該当値テキスト"/>
        <xdr:cNvSpPr txBox="1"/>
      </xdr:nvSpPr>
      <xdr:spPr>
        <a:xfrm>
          <a:off x="22212300" y="126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135062</xdr:rowOff>
    </xdr:from>
    <xdr:to>
      <xdr:col>112</xdr:col>
      <xdr:colOff>38100</xdr:colOff>
      <xdr:row>75</xdr:row>
      <xdr:rowOff>65212</xdr:rowOff>
    </xdr:to>
    <xdr:sp macro="" textlink="">
      <xdr:nvSpPr>
        <xdr:cNvPr id="873" name="楕円 872"/>
        <xdr:cNvSpPr/>
      </xdr:nvSpPr>
      <xdr:spPr>
        <a:xfrm>
          <a:off x="21272500" y="1282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81739</xdr:rowOff>
    </xdr:from>
    <xdr:ext cx="534377" cy="259045"/>
    <xdr:sp macro="" textlink="">
      <xdr:nvSpPr>
        <xdr:cNvPr id="874" name="テキスト ボックス 873"/>
        <xdr:cNvSpPr txBox="1"/>
      </xdr:nvSpPr>
      <xdr:spPr>
        <a:xfrm>
          <a:off x="21056111" y="1259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15977</xdr:rowOff>
    </xdr:from>
    <xdr:to>
      <xdr:col>107</xdr:col>
      <xdr:colOff>101600</xdr:colOff>
      <xdr:row>75</xdr:row>
      <xdr:rowOff>117577</xdr:rowOff>
    </xdr:to>
    <xdr:sp macro="" textlink="">
      <xdr:nvSpPr>
        <xdr:cNvPr id="875" name="楕円 874"/>
        <xdr:cNvSpPr/>
      </xdr:nvSpPr>
      <xdr:spPr>
        <a:xfrm>
          <a:off x="20383500" y="1287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134104</xdr:rowOff>
    </xdr:from>
    <xdr:ext cx="534377" cy="259045"/>
    <xdr:sp macro="" textlink="">
      <xdr:nvSpPr>
        <xdr:cNvPr id="876" name="テキスト ボックス 875"/>
        <xdr:cNvSpPr txBox="1"/>
      </xdr:nvSpPr>
      <xdr:spPr>
        <a:xfrm>
          <a:off x="20167111" y="1264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64433</xdr:rowOff>
    </xdr:from>
    <xdr:to>
      <xdr:col>102</xdr:col>
      <xdr:colOff>165100</xdr:colOff>
      <xdr:row>74</xdr:row>
      <xdr:rowOff>166033</xdr:rowOff>
    </xdr:to>
    <xdr:sp macro="" textlink="">
      <xdr:nvSpPr>
        <xdr:cNvPr id="877" name="楕円 876"/>
        <xdr:cNvSpPr/>
      </xdr:nvSpPr>
      <xdr:spPr>
        <a:xfrm>
          <a:off x="19494500" y="1275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11110</xdr:rowOff>
    </xdr:from>
    <xdr:ext cx="599010" cy="259045"/>
    <xdr:sp macro="" textlink="">
      <xdr:nvSpPr>
        <xdr:cNvPr id="878" name="テキスト ボックス 877"/>
        <xdr:cNvSpPr txBox="1"/>
      </xdr:nvSpPr>
      <xdr:spPr>
        <a:xfrm>
          <a:off x="19245795" y="12526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52751</xdr:rowOff>
    </xdr:from>
    <xdr:to>
      <xdr:col>98</xdr:col>
      <xdr:colOff>38100</xdr:colOff>
      <xdr:row>75</xdr:row>
      <xdr:rowOff>154350</xdr:rowOff>
    </xdr:to>
    <xdr:sp macro="" textlink="">
      <xdr:nvSpPr>
        <xdr:cNvPr id="879" name="楕円 878"/>
        <xdr:cNvSpPr/>
      </xdr:nvSpPr>
      <xdr:spPr>
        <a:xfrm>
          <a:off x="18605500" y="129115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170878</xdr:rowOff>
    </xdr:from>
    <xdr:ext cx="534377" cy="259045"/>
    <xdr:sp macro="" textlink="">
      <xdr:nvSpPr>
        <xdr:cNvPr id="880" name="テキスト ボックス 879"/>
        <xdr:cNvSpPr txBox="1"/>
      </xdr:nvSpPr>
      <xdr:spPr>
        <a:xfrm>
          <a:off x="18389111" y="1268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1,435,575</a:t>
          </a:r>
          <a:r>
            <a:rPr kumimoji="1" lang="ja-JP" altLang="en-US" sz="1300">
              <a:latin typeface="ＭＳ Ｐゴシック" panose="020B0600070205080204" pitchFamily="50" charset="-128"/>
              <a:ea typeface="ＭＳ Ｐゴシック" panose="020B0600070205080204" pitchFamily="50" charset="-128"/>
            </a:rPr>
            <a:t>円となっており、前年度の住民一人当たりのコストより</a:t>
          </a:r>
          <a:r>
            <a:rPr kumimoji="1" lang="en-US" altLang="ja-JP" sz="1300">
              <a:latin typeface="ＭＳ Ｐゴシック" panose="020B0600070205080204" pitchFamily="50" charset="-128"/>
              <a:ea typeface="ＭＳ Ｐゴシック" panose="020B0600070205080204" pitchFamily="50" charset="-128"/>
            </a:rPr>
            <a:t>434,571</a:t>
          </a:r>
          <a:r>
            <a:rPr kumimoji="1" lang="ja-JP" altLang="en-US" sz="1300">
              <a:latin typeface="ＭＳ Ｐゴシック" panose="020B0600070205080204" pitchFamily="50" charset="-128"/>
              <a:ea typeface="ＭＳ Ｐゴシック" panose="020B0600070205080204" pitchFamily="50" charset="-128"/>
            </a:rPr>
            <a:t>円減額となっている。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主な構成項目となっている災害復旧事業費は</a:t>
          </a:r>
          <a:r>
            <a:rPr kumimoji="1" lang="en-US" altLang="ja-JP" sz="1300">
              <a:latin typeface="ＭＳ Ｐゴシック" panose="020B0600070205080204" pitchFamily="50" charset="-128"/>
              <a:ea typeface="ＭＳ Ｐゴシック" panose="020B0600070205080204" pitchFamily="50" charset="-128"/>
            </a:rPr>
            <a:t>247,681</a:t>
          </a:r>
          <a:r>
            <a:rPr kumimoji="1" lang="ja-JP" altLang="en-US" sz="1300">
              <a:latin typeface="ＭＳ Ｐゴシック" panose="020B0600070205080204" pitchFamily="50" charset="-128"/>
              <a:ea typeface="ＭＳ Ｐゴシック" panose="020B0600070205080204" pitchFamily="50" charset="-128"/>
            </a:rPr>
            <a:t>円、普通建設事業費は</a:t>
          </a:r>
          <a:r>
            <a:rPr kumimoji="1" lang="en-US" altLang="ja-JP" sz="1300">
              <a:latin typeface="ＭＳ Ｐゴシック" panose="020B0600070205080204" pitchFamily="50" charset="-128"/>
              <a:ea typeface="ＭＳ Ｐゴシック" panose="020B0600070205080204" pitchFamily="50" charset="-128"/>
            </a:rPr>
            <a:t>243,757</a:t>
          </a:r>
          <a:r>
            <a:rPr kumimoji="1" lang="ja-JP" altLang="en-US" sz="1300">
              <a:latin typeface="ＭＳ Ｐゴシック" panose="020B0600070205080204" pitchFamily="50" charset="-128"/>
              <a:ea typeface="ＭＳ Ｐゴシック" panose="020B0600070205080204" pitchFamily="50" charset="-128"/>
            </a:rPr>
            <a:t>円、補助費は</a:t>
          </a:r>
          <a:r>
            <a:rPr kumimoji="1" lang="en-US" altLang="ja-JP" sz="1300">
              <a:latin typeface="ＭＳ Ｐゴシック" panose="020B0600070205080204" pitchFamily="50" charset="-128"/>
              <a:ea typeface="ＭＳ Ｐゴシック" panose="020B0600070205080204" pitchFamily="50" charset="-128"/>
            </a:rPr>
            <a:t>174,487</a:t>
          </a:r>
          <a:r>
            <a:rPr kumimoji="1" lang="ja-JP" altLang="en-US" sz="1300">
              <a:latin typeface="ＭＳ Ｐゴシック" panose="020B0600070205080204" pitchFamily="50" charset="-128"/>
              <a:ea typeface="ＭＳ Ｐゴシック" panose="020B0600070205080204" pitchFamily="50" charset="-128"/>
            </a:rPr>
            <a:t>円、物件費は</a:t>
          </a:r>
          <a:r>
            <a:rPr kumimoji="1" lang="en-US" altLang="ja-JP" sz="1300">
              <a:latin typeface="ＭＳ Ｐゴシック" panose="020B0600070205080204" pitchFamily="50" charset="-128"/>
              <a:ea typeface="ＭＳ Ｐゴシック" panose="020B0600070205080204" pitchFamily="50" charset="-128"/>
            </a:rPr>
            <a:t>145,207</a:t>
          </a:r>
          <a:r>
            <a:rPr kumimoji="1" lang="ja-JP" altLang="en-US" sz="1300">
              <a:latin typeface="ＭＳ Ｐゴシック" panose="020B0600070205080204" pitchFamily="50" charset="-128"/>
              <a:ea typeface="ＭＳ Ｐゴシック" panose="020B0600070205080204" pitchFamily="50" charset="-128"/>
            </a:rPr>
            <a:t>円がそれぞれ住民一人当たりコストとなっており、昨年度と比較して軒並み減額となっている。</a:t>
          </a:r>
        </a:p>
        <a:p>
          <a:r>
            <a:rPr kumimoji="1" lang="ja-JP" altLang="en-US" sz="1300">
              <a:latin typeface="ＭＳ Ｐゴシック" panose="020B0600070205080204" pitchFamily="50" charset="-128"/>
              <a:ea typeface="ＭＳ Ｐゴシック" panose="020B0600070205080204" pitchFamily="50" charset="-128"/>
            </a:rPr>
            <a:t>　公債費は、昨年度から減少しているものの、類似団体平均を</a:t>
          </a:r>
          <a:r>
            <a:rPr kumimoji="1" lang="en-US" altLang="ja-JP" sz="1300">
              <a:latin typeface="ＭＳ Ｐゴシック" panose="020B0600070205080204" pitchFamily="50" charset="-128"/>
              <a:ea typeface="ＭＳ Ｐゴシック" panose="020B0600070205080204" pitchFamily="50" charset="-128"/>
            </a:rPr>
            <a:t>87,015</a:t>
          </a:r>
          <a:r>
            <a:rPr kumimoji="1" lang="ja-JP" altLang="en-US" sz="1300">
              <a:latin typeface="ＭＳ Ｐゴシック" panose="020B0600070205080204" pitchFamily="50" charset="-128"/>
              <a:ea typeface="ＭＳ Ｐゴシック" panose="020B0600070205080204" pitchFamily="50" charset="-128"/>
            </a:rPr>
            <a:t>円上回っている。翌年度以降も、同水準が見込まれることから、事業の取捨選択を徹底し、新規起債額の抑制を目指すこととしている。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9,158
9,103
992.36
14,019,857
13,145,109
819,777
5,835,717
15,259,491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93726</xdr:rowOff>
    </xdr:from>
    <xdr:to>
      <xdr:col>24</xdr:col>
      <xdr:colOff>62865</xdr:colOff>
      <xdr:row>38</xdr:row>
      <xdr:rowOff>163957</xdr:rowOff>
    </xdr:to>
    <xdr:cxnSp macro="">
      <xdr:nvCxnSpPr>
        <xdr:cNvPr id="56" name="直線コネクタ 55"/>
        <xdr:cNvCxnSpPr/>
      </xdr:nvCxnSpPr>
      <xdr:spPr>
        <a:xfrm flipV="1">
          <a:off x="4633595" y="5408676"/>
          <a:ext cx="1270" cy="1270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167784</xdr:rowOff>
    </xdr:from>
    <xdr:ext cx="469744" cy="259045"/>
    <xdr:sp macro="" textlink="">
      <xdr:nvSpPr>
        <xdr:cNvPr id="57" name="議会費最小値テキスト"/>
        <xdr:cNvSpPr txBox="1"/>
      </xdr:nvSpPr>
      <xdr:spPr>
        <a:xfrm>
          <a:off x="4686300" y="6682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163957</xdr:rowOff>
    </xdr:from>
    <xdr:to>
      <xdr:col>24</xdr:col>
      <xdr:colOff>152400</xdr:colOff>
      <xdr:row>38</xdr:row>
      <xdr:rowOff>163957</xdr:rowOff>
    </xdr:to>
    <xdr:cxnSp macro="">
      <xdr:nvCxnSpPr>
        <xdr:cNvPr id="58" name="直線コネクタ 57"/>
        <xdr:cNvCxnSpPr/>
      </xdr:nvCxnSpPr>
      <xdr:spPr>
        <a:xfrm>
          <a:off x="4546600" y="6679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40403</xdr:rowOff>
    </xdr:from>
    <xdr:ext cx="534377" cy="259045"/>
    <xdr:sp macro="" textlink="">
      <xdr:nvSpPr>
        <xdr:cNvPr id="59" name="議会費最大値テキスト"/>
        <xdr:cNvSpPr txBox="1"/>
      </xdr:nvSpPr>
      <xdr:spPr>
        <a:xfrm>
          <a:off x="4686300" y="518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93726</xdr:rowOff>
    </xdr:from>
    <xdr:to>
      <xdr:col>24</xdr:col>
      <xdr:colOff>152400</xdr:colOff>
      <xdr:row>31</xdr:row>
      <xdr:rowOff>93726</xdr:rowOff>
    </xdr:to>
    <xdr:cxnSp macro="">
      <xdr:nvCxnSpPr>
        <xdr:cNvPr id="60" name="直線コネクタ 59"/>
        <xdr:cNvCxnSpPr/>
      </xdr:nvCxnSpPr>
      <xdr:spPr>
        <a:xfrm>
          <a:off x="4546600" y="540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100076</xdr:rowOff>
    </xdr:from>
    <xdr:to>
      <xdr:col>24</xdr:col>
      <xdr:colOff>63500</xdr:colOff>
      <xdr:row>36</xdr:row>
      <xdr:rowOff>140462</xdr:rowOff>
    </xdr:to>
    <xdr:cxnSp macro="">
      <xdr:nvCxnSpPr>
        <xdr:cNvPr id="61" name="直線コネクタ 60"/>
        <xdr:cNvCxnSpPr/>
      </xdr:nvCxnSpPr>
      <xdr:spPr>
        <a:xfrm flipV="1">
          <a:off x="3797300" y="6272276"/>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121937</xdr:rowOff>
    </xdr:from>
    <xdr:ext cx="534377" cy="259045"/>
    <xdr:sp macro="" textlink="">
      <xdr:nvSpPr>
        <xdr:cNvPr id="62" name="議会費平均値テキスト"/>
        <xdr:cNvSpPr txBox="1"/>
      </xdr:nvSpPr>
      <xdr:spPr>
        <a:xfrm>
          <a:off x="4686300" y="5951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99060</xdr:rowOff>
    </xdr:from>
    <xdr:to>
      <xdr:col>24</xdr:col>
      <xdr:colOff>114300</xdr:colOff>
      <xdr:row>36</xdr:row>
      <xdr:rowOff>29210</xdr:rowOff>
    </xdr:to>
    <xdr:sp macro="" textlink="">
      <xdr:nvSpPr>
        <xdr:cNvPr id="63" name="フローチャート: 判断 62"/>
        <xdr:cNvSpPr/>
      </xdr:nvSpPr>
      <xdr:spPr>
        <a:xfrm>
          <a:off x="45847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140462</xdr:rowOff>
    </xdr:from>
    <xdr:to>
      <xdr:col>19</xdr:col>
      <xdr:colOff>177800</xdr:colOff>
      <xdr:row>36</xdr:row>
      <xdr:rowOff>165608</xdr:rowOff>
    </xdr:to>
    <xdr:cxnSp macro="">
      <xdr:nvCxnSpPr>
        <xdr:cNvPr id="64" name="直線コネクタ 63"/>
        <xdr:cNvCxnSpPr/>
      </xdr:nvCxnSpPr>
      <xdr:spPr>
        <a:xfrm flipV="1">
          <a:off x="2908300" y="6312662"/>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107188</xdr:rowOff>
    </xdr:from>
    <xdr:to>
      <xdr:col>20</xdr:col>
      <xdr:colOff>38100</xdr:colOff>
      <xdr:row>36</xdr:row>
      <xdr:rowOff>37338</xdr:rowOff>
    </xdr:to>
    <xdr:sp macro="" textlink="">
      <xdr:nvSpPr>
        <xdr:cNvPr id="65" name="フローチャート: 判断 64"/>
        <xdr:cNvSpPr/>
      </xdr:nvSpPr>
      <xdr:spPr>
        <a:xfrm>
          <a:off x="3746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53865</xdr:rowOff>
    </xdr:from>
    <xdr:ext cx="534377" cy="259045"/>
    <xdr:sp macro="" textlink="">
      <xdr:nvSpPr>
        <xdr:cNvPr id="66" name="テキスト ボックス 65"/>
        <xdr:cNvSpPr txBox="1"/>
      </xdr:nvSpPr>
      <xdr:spPr>
        <a:xfrm>
          <a:off x="3530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165608</xdr:rowOff>
    </xdr:from>
    <xdr:to>
      <xdr:col>15</xdr:col>
      <xdr:colOff>50800</xdr:colOff>
      <xdr:row>37</xdr:row>
      <xdr:rowOff>24384</xdr:rowOff>
    </xdr:to>
    <xdr:cxnSp macro="">
      <xdr:nvCxnSpPr>
        <xdr:cNvPr id="67" name="直線コネクタ 66"/>
        <xdr:cNvCxnSpPr/>
      </xdr:nvCxnSpPr>
      <xdr:spPr>
        <a:xfrm flipV="1">
          <a:off x="2019300" y="6337808"/>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111506</xdr:rowOff>
    </xdr:from>
    <xdr:to>
      <xdr:col>15</xdr:col>
      <xdr:colOff>101600</xdr:colOff>
      <xdr:row>36</xdr:row>
      <xdr:rowOff>41656</xdr:rowOff>
    </xdr:to>
    <xdr:sp macro="" textlink="">
      <xdr:nvSpPr>
        <xdr:cNvPr id="68" name="フローチャート: 判断 67"/>
        <xdr:cNvSpPr/>
      </xdr:nvSpPr>
      <xdr:spPr>
        <a:xfrm>
          <a:off x="2857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58183</xdr:rowOff>
    </xdr:from>
    <xdr:ext cx="534377" cy="259045"/>
    <xdr:sp macro="" textlink="">
      <xdr:nvSpPr>
        <xdr:cNvPr id="69" name="テキスト ボックス 68"/>
        <xdr:cNvSpPr txBox="1"/>
      </xdr:nvSpPr>
      <xdr:spPr>
        <a:xfrm>
          <a:off x="2641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169672</xdr:rowOff>
    </xdr:from>
    <xdr:to>
      <xdr:col>10</xdr:col>
      <xdr:colOff>114300</xdr:colOff>
      <xdr:row>37</xdr:row>
      <xdr:rowOff>24384</xdr:rowOff>
    </xdr:to>
    <xdr:cxnSp macro="">
      <xdr:nvCxnSpPr>
        <xdr:cNvPr id="70" name="直線コネクタ 69"/>
        <xdr:cNvCxnSpPr/>
      </xdr:nvCxnSpPr>
      <xdr:spPr>
        <a:xfrm>
          <a:off x="1130300" y="5998972"/>
          <a:ext cx="889000" cy="36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140970</xdr:rowOff>
    </xdr:from>
    <xdr:to>
      <xdr:col>10</xdr:col>
      <xdr:colOff>165100</xdr:colOff>
      <xdr:row>36</xdr:row>
      <xdr:rowOff>71120</xdr:rowOff>
    </xdr:to>
    <xdr:sp macro="" textlink="">
      <xdr:nvSpPr>
        <xdr:cNvPr id="71" name="フローチャート: 判断 70"/>
        <xdr:cNvSpPr/>
      </xdr:nvSpPr>
      <xdr:spPr>
        <a:xfrm>
          <a:off x="1968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87647</xdr:rowOff>
    </xdr:from>
    <xdr:ext cx="534377" cy="259045"/>
    <xdr:sp macro="" textlink="">
      <xdr:nvSpPr>
        <xdr:cNvPr id="72" name="テキスト ボックス 71"/>
        <xdr:cNvSpPr txBox="1"/>
      </xdr:nvSpPr>
      <xdr:spPr>
        <a:xfrm>
          <a:off x="1752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56261</xdr:rowOff>
    </xdr:from>
    <xdr:to>
      <xdr:col>6</xdr:col>
      <xdr:colOff>38100</xdr:colOff>
      <xdr:row>35</xdr:row>
      <xdr:rowOff>157861</xdr:rowOff>
    </xdr:to>
    <xdr:sp macro="" textlink="">
      <xdr:nvSpPr>
        <xdr:cNvPr id="73" name="フローチャート: 判断 72"/>
        <xdr:cNvSpPr/>
      </xdr:nvSpPr>
      <xdr:spPr>
        <a:xfrm>
          <a:off x="1079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148988</xdr:rowOff>
    </xdr:from>
    <xdr:ext cx="534377" cy="259045"/>
    <xdr:sp macro="" textlink="">
      <xdr:nvSpPr>
        <xdr:cNvPr id="74" name="テキスト ボックス 73"/>
        <xdr:cNvSpPr txBox="1"/>
      </xdr:nvSpPr>
      <xdr:spPr>
        <a:xfrm>
          <a:off x="863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49276</xdr:rowOff>
    </xdr:from>
    <xdr:to>
      <xdr:col>24</xdr:col>
      <xdr:colOff>114300</xdr:colOff>
      <xdr:row>36</xdr:row>
      <xdr:rowOff>150876</xdr:rowOff>
    </xdr:to>
    <xdr:sp macro="" textlink="">
      <xdr:nvSpPr>
        <xdr:cNvPr id="80" name="楕円 79"/>
        <xdr:cNvSpPr/>
      </xdr:nvSpPr>
      <xdr:spPr>
        <a:xfrm>
          <a:off x="4584700" y="622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27703</xdr:rowOff>
    </xdr:from>
    <xdr:ext cx="469744" cy="259045"/>
    <xdr:sp macro="" textlink="">
      <xdr:nvSpPr>
        <xdr:cNvPr id="81" name="議会費該当値テキスト"/>
        <xdr:cNvSpPr txBox="1"/>
      </xdr:nvSpPr>
      <xdr:spPr>
        <a:xfrm>
          <a:off x="4686300" y="6199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89662</xdr:rowOff>
    </xdr:from>
    <xdr:to>
      <xdr:col>20</xdr:col>
      <xdr:colOff>38100</xdr:colOff>
      <xdr:row>37</xdr:row>
      <xdr:rowOff>19812</xdr:rowOff>
    </xdr:to>
    <xdr:sp macro="" textlink="">
      <xdr:nvSpPr>
        <xdr:cNvPr id="82" name="楕円 81"/>
        <xdr:cNvSpPr/>
      </xdr:nvSpPr>
      <xdr:spPr>
        <a:xfrm>
          <a:off x="3746500" y="626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10939</xdr:rowOff>
    </xdr:from>
    <xdr:ext cx="469744" cy="259045"/>
    <xdr:sp macro="" textlink="">
      <xdr:nvSpPr>
        <xdr:cNvPr id="83" name="テキスト ボックス 82"/>
        <xdr:cNvSpPr txBox="1"/>
      </xdr:nvSpPr>
      <xdr:spPr>
        <a:xfrm>
          <a:off x="3562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114808</xdr:rowOff>
    </xdr:from>
    <xdr:to>
      <xdr:col>15</xdr:col>
      <xdr:colOff>101600</xdr:colOff>
      <xdr:row>37</xdr:row>
      <xdr:rowOff>44958</xdr:rowOff>
    </xdr:to>
    <xdr:sp macro="" textlink="">
      <xdr:nvSpPr>
        <xdr:cNvPr id="84" name="楕円 83"/>
        <xdr:cNvSpPr/>
      </xdr:nvSpPr>
      <xdr:spPr>
        <a:xfrm>
          <a:off x="2857500" y="62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36085</xdr:rowOff>
    </xdr:from>
    <xdr:ext cx="469744" cy="259045"/>
    <xdr:sp macro="" textlink="">
      <xdr:nvSpPr>
        <xdr:cNvPr id="85" name="テキスト ボックス 84"/>
        <xdr:cNvSpPr txBox="1"/>
      </xdr:nvSpPr>
      <xdr:spPr>
        <a:xfrm>
          <a:off x="2673428"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145034</xdr:rowOff>
    </xdr:from>
    <xdr:to>
      <xdr:col>10</xdr:col>
      <xdr:colOff>165100</xdr:colOff>
      <xdr:row>37</xdr:row>
      <xdr:rowOff>75184</xdr:rowOff>
    </xdr:to>
    <xdr:sp macro="" textlink="">
      <xdr:nvSpPr>
        <xdr:cNvPr id="86" name="楕円 85"/>
        <xdr:cNvSpPr/>
      </xdr:nvSpPr>
      <xdr:spPr>
        <a:xfrm>
          <a:off x="1968500" y="63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66311</xdr:rowOff>
    </xdr:from>
    <xdr:ext cx="469744" cy="259045"/>
    <xdr:sp macro="" textlink="">
      <xdr:nvSpPr>
        <xdr:cNvPr id="87" name="テキスト ボックス 86"/>
        <xdr:cNvSpPr txBox="1"/>
      </xdr:nvSpPr>
      <xdr:spPr>
        <a:xfrm>
          <a:off x="1784428" y="640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118872</xdr:rowOff>
    </xdr:from>
    <xdr:to>
      <xdr:col>6</xdr:col>
      <xdr:colOff>38100</xdr:colOff>
      <xdr:row>35</xdr:row>
      <xdr:rowOff>49022</xdr:rowOff>
    </xdr:to>
    <xdr:sp macro="" textlink="">
      <xdr:nvSpPr>
        <xdr:cNvPr id="88" name="楕円 87"/>
        <xdr:cNvSpPr/>
      </xdr:nvSpPr>
      <xdr:spPr>
        <a:xfrm>
          <a:off x="1079500" y="59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65549</xdr:rowOff>
    </xdr:from>
    <xdr:ext cx="534377" cy="259045"/>
    <xdr:sp macro="" textlink="">
      <xdr:nvSpPr>
        <xdr:cNvPr id="89" name="テキスト ボックス 88"/>
        <xdr:cNvSpPr txBox="1"/>
      </xdr:nvSpPr>
      <xdr:spPr>
        <a:xfrm>
          <a:off x="863111" y="572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160021</xdr:rowOff>
    </xdr:from>
    <xdr:to>
      <xdr:col>24</xdr:col>
      <xdr:colOff>62865</xdr:colOff>
      <xdr:row>58</xdr:row>
      <xdr:rowOff>166642</xdr:rowOff>
    </xdr:to>
    <xdr:cxnSp macro="">
      <xdr:nvCxnSpPr>
        <xdr:cNvPr id="115" name="直線コネクタ 114"/>
        <xdr:cNvCxnSpPr/>
      </xdr:nvCxnSpPr>
      <xdr:spPr>
        <a:xfrm flipV="1">
          <a:off x="4633595" y="8732521"/>
          <a:ext cx="1270" cy="137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170469</xdr:rowOff>
    </xdr:from>
    <xdr:ext cx="534377" cy="259045"/>
    <xdr:sp macro="" textlink="">
      <xdr:nvSpPr>
        <xdr:cNvPr id="116" name="総務費最小値テキスト"/>
        <xdr:cNvSpPr txBox="1"/>
      </xdr:nvSpPr>
      <xdr:spPr>
        <a:xfrm>
          <a:off x="4686300" y="1011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166642</xdr:rowOff>
    </xdr:from>
    <xdr:to>
      <xdr:col>24</xdr:col>
      <xdr:colOff>152400</xdr:colOff>
      <xdr:row>58</xdr:row>
      <xdr:rowOff>166642</xdr:rowOff>
    </xdr:to>
    <xdr:cxnSp macro="">
      <xdr:nvCxnSpPr>
        <xdr:cNvPr id="117" name="直線コネクタ 116"/>
        <xdr:cNvCxnSpPr/>
      </xdr:nvCxnSpPr>
      <xdr:spPr>
        <a:xfrm>
          <a:off x="4546600" y="101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106698</xdr:rowOff>
    </xdr:from>
    <xdr:ext cx="599010" cy="259045"/>
    <xdr:sp macro="" textlink="">
      <xdr:nvSpPr>
        <xdr:cNvPr id="118" name="総務費最大値テキスト"/>
        <xdr:cNvSpPr txBox="1"/>
      </xdr:nvSpPr>
      <xdr:spPr>
        <a:xfrm>
          <a:off x="4686300" y="85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907,555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160021</xdr:rowOff>
    </xdr:from>
    <xdr:to>
      <xdr:col>24</xdr:col>
      <xdr:colOff>152400</xdr:colOff>
      <xdr:row>50</xdr:row>
      <xdr:rowOff>160021</xdr:rowOff>
    </xdr:to>
    <xdr:cxnSp macro="">
      <xdr:nvCxnSpPr>
        <xdr:cNvPr id="119" name="直線コネクタ 118"/>
        <xdr:cNvCxnSpPr/>
      </xdr:nvCxnSpPr>
      <xdr:spPr>
        <a:xfrm>
          <a:off x="4546600" y="87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103587</xdr:rowOff>
    </xdr:from>
    <xdr:to>
      <xdr:col>24</xdr:col>
      <xdr:colOff>63500</xdr:colOff>
      <xdr:row>56</xdr:row>
      <xdr:rowOff>145369</xdr:rowOff>
    </xdr:to>
    <xdr:cxnSp macro="">
      <xdr:nvCxnSpPr>
        <xdr:cNvPr id="120" name="直線コネクタ 119"/>
        <xdr:cNvCxnSpPr/>
      </xdr:nvCxnSpPr>
      <xdr:spPr>
        <a:xfrm>
          <a:off x="3797300" y="9704787"/>
          <a:ext cx="838200" cy="4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52788</xdr:rowOff>
    </xdr:from>
    <xdr:ext cx="599010" cy="259045"/>
    <xdr:sp macro="" textlink="">
      <xdr:nvSpPr>
        <xdr:cNvPr id="121" name="総務費平均値テキスト"/>
        <xdr:cNvSpPr txBox="1"/>
      </xdr:nvSpPr>
      <xdr:spPr>
        <a:xfrm>
          <a:off x="4686300" y="98254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74361</xdr:rowOff>
    </xdr:from>
    <xdr:to>
      <xdr:col>24</xdr:col>
      <xdr:colOff>114300</xdr:colOff>
      <xdr:row>58</xdr:row>
      <xdr:rowOff>4511</xdr:rowOff>
    </xdr:to>
    <xdr:sp macro="" textlink="">
      <xdr:nvSpPr>
        <xdr:cNvPr id="122" name="フローチャート: 判断 121"/>
        <xdr:cNvSpPr/>
      </xdr:nvSpPr>
      <xdr:spPr>
        <a:xfrm>
          <a:off x="45847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103587</xdr:rowOff>
    </xdr:from>
    <xdr:to>
      <xdr:col>19</xdr:col>
      <xdr:colOff>177800</xdr:colOff>
      <xdr:row>57</xdr:row>
      <xdr:rowOff>105284</xdr:rowOff>
    </xdr:to>
    <xdr:cxnSp macro="">
      <xdr:nvCxnSpPr>
        <xdr:cNvPr id="123" name="直線コネクタ 122"/>
        <xdr:cNvCxnSpPr/>
      </xdr:nvCxnSpPr>
      <xdr:spPr>
        <a:xfrm flipV="1">
          <a:off x="2908300" y="9704787"/>
          <a:ext cx="889000" cy="17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95855</xdr:rowOff>
    </xdr:from>
    <xdr:to>
      <xdr:col>20</xdr:col>
      <xdr:colOff>38100</xdr:colOff>
      <xdr:row>58</xdr:row>
      <xdr:rowOff>26005</xdr:rowOff>
    </xdr:to>
    <xdr:sp macro="" textlink="">
      <xdr:nvSpPr>
        <xdr:cNvPr id="124" name="フローチャート: 判断 123"/>
        <xdr:cNvSpPr/>
      </xdr:nvSpPr>
      <xdr:spPr>
        <a:xfrm>
          <a:off x="3746500" y="98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17132</xdr:rowOff>
    </xdr:from>
    <xdr:ext cx="599010" cy="259045"/>
    <xdr:sp macro="" textlink="">
      <xdr:nvSpPr>
        <xdr:cNvPr id="125" name="テキスト ボックス 124"/>
        <xdr:cNvSpPr txBox="1"/>
      </xdr:nvSpPr>
      <xdr:spPr>
        <a:xfrm>
          <a:off x="3497795" y="996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116553</xdr:rowOff>
    </xdr:from>
    <xdr:to>
      <xdr:col>15</xdr:col>
      <xdr:colOff>50800</xdr:colOff>
      <xdr:row>57</xdr:row>
      <xdr:rowOff>105284</xdr:rowOff>
    </xdr:to>
    <xdr:cxnSp macro="">
      <xdr:nvCxnSpPr>
        <xdr:cNvPr id="126" name="直線コネクタ 125"/>
        <xdr:cNvCxnSpPr/>
      </xdr:nvCxnSpPr>
      <xdr:spPr>
        <a:xfrm>
          <a:off x="2019300" y="9717753"/>
          <a:ext cx="889000" cy="160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100833</xdr:rowOff>
    </xdr:from>
    <xdr:to>
      <xdr:col>15</xdr:col>
      <xdr:colOff>101600</xdr:colOff>
      <xdr:row>58</xdr:row>
      <xdr:rowOff>30983</xdr:rowOff>
    </xdr:to>
    <xdr:sp macro="" textlink="">
      <xdr:nvSpPr>
        <xdr:cNvPr id="127" name="フローチャート: 判断 126"/>
        <xdr:cNvSpPr/>
      </xdr:nvSpPr>
      <xdr:spPr>
        <a:xfrm>
          <a:off x="2857500" y="987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22110</xdr:rowOff>
    </xdr:from>
    <xdr:ext cx="599010" cy="259045"/>
    <xdr:sp macro="" textlink="">
      <xdr:nvSpPr>
        <xdr:cNvPr id="128" name="テキスト ボックス 127"/>
        <xdr:cNvSpPr txBox="1"/>
      </xdr:nvSpPr>
      <xdr:spPr>
        <a:xfrm>
          <a:off x="2608795" y="996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116553</xdr:rowOff>
    </xdr:from>
    <xdr:to>
      <xdr:col>10</xdr:col>
      <xdr:colOff>114300</xdr:colOff>
      <xdr:row>57</xdr:row>
      <xdr:rowOff>31866</xdr:rowOff>
    </xdr:to>
    <xdr:cxnSp macro="">
      <xdr:nvCxnSpPr>
        <xdr:cNvPr id="129" name="直線コネクタ 128"/>
        <xdr:cNvCxnSpPr/>
      </xdr:nvCxnSpPr>
      <xdr:spPr>
        <a:xfrm flipV="1">
          <a:off x="1130300" y="9717753"/>
          <a:ext cx="889000" cy="8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111022</xdr:rowOff>
    </xdr:from>
    <xdr:to>
      <xdr:col>10</xdr:col>
      <xdr:colOff>165100</xdr:colOff>
      <xdr:row>58</xdr:row>
      <xdr:rowOff>41172</xdr:rowOff>
    </xdr:to>
    <xdr:sp macro="" textlink="">
      <xdr:nvSpPr>
        <xdr:cNvPr id="130" name="フローチャート: 判断 129"/>
        <xdr:cNvSpPr/>
      </xdr:nvSpPr>
      <xdr:spPr>
        <a:xfrm>
          <a:off x="1968500" y="98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32299</xdr:rowOff>
    </xdr:from>
    <xdr:ext cx="599010" cy="259045"/>
    <xdr:sp macro="" textlink="">
      <xdr:nvSpPr>
        <xdr:cNvPr id="131" name="テキスト ボックス 130"/>
        <xdr:cNvSpPr txBox="1"/>
      </xdr:nvSpPr>
      <xdr:spPr>
        <a:xfrm>
          <a:off x="1719795" y="997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118899</xdr:rowOff>
    </xdr:from>
    <xdr:to>
      <xdr:col>6</xdr:col>
      <xdr:colOff>38100</xdr:colOff>
      <xdr:row>58</xdr:row>
      <xdr:rowOff>49049</xdr:rowOff>
    </xdr:to>
    <xdr:sp macro="" textlink="">
      <xdr:nvSpPr>
        <xdr:cNvPr id="132" name="フローチャート: 判断 131"/>
        <xdr:cNvSpPr/>
      </xdr:nvSpPr>
      <xdr:spPr>
        <a:xfrm>
          <a:off x="1079500" y="989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40176</xdr:rowOff>
    </xdr:from>
    <xdr:ext cx="599010" cy="259045"/>
    <xdr:sp macro="" textlink="">
      <xdr:nvSpPr>
        <xdr:cNvPr id="133" name="テキスト ボックス 132"/>
        <xdr:cNvSpPr txBox="1"/>
      </xdr:nvSpPr>
      <xdr:spPr>
        <a:xfrm>
          <a:off x="830795" y="9984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94569</xdr:rowOff>
    </xdr:from>
    <xdr:to>
      <xdr:col>24</xdr:col>
      <xdr:colOff>114300</xdr:colOff>
      <xdr:row>57</xdr:row>
      <xdr:rowOff>24719</xdr:rowOff>
    </xdr:to>
    <xdr:sp macro="" textlink="">
      <xdr:nvSpPr>
        <xdr:cNvPr id="139" name="楕円 138"/>
        <xdr:cNvSpPr/>
      </xdr:nvSpPr>
      <xdr:spPr>
        <a:xfrm>
          <a:off x="4584700" y="969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117446</xdr:rowOff>
    </xdr:from>
    <xdr:ext cx="599010" cy="259045"/>
    <xdr:sp macro="" textlink="">
      <xdr:nvSpPr>
        <xdr:cNvPr id="140" name="総務費該当値テキスト"/>
        <xdr:cNvSpPr txBox="1"/>
      </xdr:nvSpPr>
      <xdr:spPr>
        <a:xfrm>
          <a:off x="4686300" y="954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52787</xdr:rowOff>
    </xdr:from>
    <xdr:to>
      <xdr:col>20</xdr:col>
      <xdr:colOff>38100</xdr:colOff>
      <xdr:row>56</xdr:row>
      <xdr:rowOff>154387</xdr:rowOff>
    </xdr:to>
    <xdr:sp macro="" textlink="">
      <xdr:nvSpPr>
        <xdr:cNvPr id="141" name="楕円 140"/>
        <xdr:cNvSpPr/>
      </xdr:nvSpPr>
      <xdr:spPr>
        <a:xfrm>
          <a:off x="3746500" y="965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170914</xdr:rowOff>
    </xdr:from>
    <xdr:ext cx="599010" cy="259045"/>
    <xdr:sp macro="" textlink="">
      <xdr:nvSpPr>
        <xdr:cNvPr id="142" name="テキスト ボックス 141"/>
        <xdr:cNvSpPr txBox="1"/>
      </xdr:nvSpPr>
      <xdr:spPr>
        <a:xfrm>
          <a:off x="3497795" y="942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54484</xdr:rowOff>
    </xdr:from>
    <xdr:to>
      <xdr:col>15</xdr:col>
      <xdr:colOff>101600</xdr:colOff>
      <xdr:row>57</xdr:row>
      <xdr:rowOff>156084</xdr:rowOff>
    </xdr:to>
    <xdr:sp macro="" textlink="">
      <xdr:nvSpPr>
        <xdr:cNvPr id="143" name="楕円 142"/>
        <xdr:cNvSpPr/>
      </xdr:nvSpPr>
      <xdr:spPr>
        <a:xfrm>
          <a:off x="2857500" y="982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xdr:rowOff>
    </xdr:from>
    <xdr:ext cx="599010" cy="259045"/>
    <xdr:sp macro="" textlink="">
      <xdr:nvSpPr>
        <xdr:cNvPr id="144" name="テキスト ボックス 143"/>
        <xdr:cNvSpPr txBox="1"/>
      </xdr:nvSpPr>
      <xdr:spPr>
        <a:xfrm>
          <a:off x="2608795" y="9602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65753</xdr:rowOff>
    </xdr:from>
    <xdr:to>
      <xdr:col>10</xdr:col>
      <xdr:colOff>165100</xdr:colOff>
      <xdr:row>56</xdr:row>
      <xdr:rowOff>167353</xdr:rowOff>
    </xdr:to>
    <xdr:sp macro="" textlink="">
      <xdr:nvSpPr>
        <xdr:cNvPr id="145" name="楕円 144"/>
        <xdr:cNvSpPr/>
      </xdr:nvSpPr>
      <xdr:spPr>
        <a:xfrm>
          <a:off x="1968500" y="966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12430</xdr:rowOff>
    </xdr:from>
    <xdr:ext cx="599010" cy="259045"/>
    <xdr:sp macro="" textlink="">
      <xdr:nvSpPr>
        <xdr:cNvPr id="146" name="テキスト ボックス 145"/>
        <xdr:cNvSpPr txBox="1"/>
      </xdr:nvSpPr>
      <xdr:spPr>
        <a:xfrm>
          <a:off x="1719795" y="944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152516</xdr:rowOff>
    </xdr:from>
    <xdr:to>
      <xdr:col>6</xdr:col>
      <xdr:colOff>38100</xdr:colOff>
      <xdr:row>57</xdr:row>
      <xdr:rowOff>82666</xdr:rowOff>
    </xdr:to>
    <xdr:sp macro="" textlink="">
      <xdr:nvSpPr>
        <xdr:cNvPr id="147" name="楕円 146"/>
        <xdr:cNvSpPr/>
      </xdr:nvSpPr>
      <xdr:spPr>
        <a:xfrm>
          <a:off x="1079500" y="975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99193</xdr:rowOff>
    </xdr:from>
    <xdr:ext cx="599010" cy="259045"/>
    <xdr:sp macro="" textlink="">
      <xdr:nvSpPr>
        <xdr:cNvPr id="148" name="テキスト ボックス 147"/>
        <xdr:cNvSpPr txBox="1"/>
      </xdr:nvSpPr>
      <xdr:spPr>
        <a:xfrm>
          <a:off x="830795" y="952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22319</xdr:rowOff>
    </xdr:from>
    <xdr:to>
      <xdr:col>24</xdr:col>
      <xdr:colOff>62865</xdr:colOff>
      <xdr:row>78</xdr:row>
      <xdr:rowOff>64660</xdr:rowOff>
    </xdr:to>
    <xdr:cxnSp macro="">
      <xdr:nvCxnSpPr>
        <xdr:cNvPr id="171" name="直線コネクタ 170"/>
        <xdr:cNvCxnSpPr/>
      </xdr:nvCxnSpPr>
      <xdr:spPr>
        <a:xfrm flipV="1">
          <a:off x="4633595" y="12366719"/>
          <a:ext cx="1270" cy="1071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68487</xdr:rowOff>
    </xdr:from>
    <xdr:ext cx="599010" cy="259045"/>
    <xdr:sp macro="" textlink="">
      <xdr:nvSpPr>
        <xdr:cNvPr id="172" name="民生費最小値テキスト"/>
        <xdr:cNvSpPr txBox="1"/>
      </xdr:nvSpPr>
      <xdr:spPr>
        <a:xfrm>
          <a:off x="4686300" y="134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64660</xdr:rowOff>
    </xdr:from>
    <xdr:to>
      <xdr:col>24</xdr:col>
      <xdr:colOff>152400</xdr:colOff>
      <xdr:row>78</xdr:row>
      <xdr:rowOff>64660</xdr:rowOff>
    </xdr:to>
    <xdr:cxnSp macro="">
      <xdr:nvCxnSpPr>
        <xdr:cNvPr id="173" name="直線コネクタ 172"/>
        <xdr:cNvCxnSpPr/>
      </xdr:nvCxnSpPr>
      <xdr:spPr>
        <a:xfrm>
          <a:off x="4546600" y="13437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140446</xdr:rowOff>
    </xdr:from>
    <xdr:ext cx="599010" cy="259045"/>
    <xdr:sp macro="" textlink="">
      <xdr:nvSpPr>
        <xdr:cNvPr id="174" name="民生費最大値テキスト"/>
        <xdr:cNvSpPr txBox="1"/>
      </xdr:nvSpPr>
      <xdr:spPr>
        <a:xfrm>
          <a:off x="4686300" y="1214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22319</xdr:rowOff>
    </xdr:from>
    <xdr:to>
      <xdr:col>24</xdr:col>
      <xdr:colOff>152400</xdr:colOff>
      <xdr:row>72</xdr:row>
      <xdr:rowOff>22319</xdr:rowOff>
    </xdr:to>
    <xdr:cxnSp macro="">
      <xdr:nvCxnSpPr>
        <xdr:cNvPr id="175" name="直線コネクタ 174"/>
        <xdr:cNvCxnSpPr/>
      </xdr:nvCxnSpPr>
      <xdr:spPr>
        <a:xfrm>
          <a:off x="4546600" y="12366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110914</xdr:rowOff>
    </xdr:from>
    <xdr:to>
      <xdr:col>24</xdr:col>
      <xdr:colOff>63500</xdr:colOff>
      <xdr:row>76</xdr:row>
      <xdr:rowOff>144194</xdr:rowOff>
    </xdr:to>
    <xdr:cxnSp macro="">
      <xdr:nvCxnSpPr>
        <xdr:cNvPr id="176" name="直線コネクタ 175"/>
        <xdr:cNvCxnSpPr/>
      </xdr:nvCxnSpPr>
      <xdr:spPr>
        <a:xfrm flipV="1">
          <a:off x="3797300" y="13141114"/>
          <a:ext cx="838200" cy="3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30098</xdr:rowOff>
    </xdr:from>
    <xdr:ext cx="599010" cy="259045"/>
    <xdr:sp macro="" textlink="">
      <xdr:nvSpPr>
        <xdr:cNvPr id="177" name="民生費平均値テキスト"/>
        <xdr:cNvSpPr txBox="1"/>
      </xdr:nvSpPr>
      <xdr:spPr>
        <a:xfrm>
          <a:off x="4686300" y="12888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7221</xdr:rowOff>
    </xdr:from>
    <xdr:to>
      <xdr:col>24</xdr:col>
      <xdr:colOff>114300</xdr:colOff>
      <xdr:row>76</xdr:row>
      <xdr:rowOff>108821</xdr:rowOff>
    </xdr:to>
    <xdr:sp macro="" textlink="">
      <xdr:nvSpPr>
        <xdr:cNvPr id="178" name="フローチャート: 判断 177"/>
        <xdr:cNvSpPr/>
      </xdr:nvSpPr>
      <xdr:spPr>
        <a:xfrm>
          <a:off x="45847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58427</xdr:rowOff>
    </xdr:from>
    <xdr:to>
      <xdr:col>19</xdr:col>
      <xdr:colOff>177800</xdr:colOff>
      <xdr:row>76</xdr:row>
      <xdr:rowOff>144194</xdr:rowOff>
    </xdr:to>
    <xdr:cxnSp macro="">
      <xdr:nvCxnSpPr>
        <xdr:cNvPr id="179" name="直線コネクタ 178"/>
        <xdr:cNvCxnSpPr/>
      </xdr:nvCxnSpPr>
      <xdr:spPr>
        <a:xfrm>
          <a:off x="2908300" y="13088627"/>
          <a:ext cx="889000" cy="8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32747</xdr:rowOff>
    </xdr:from>
    <xdr:to>
      <xdr:col>20</xdr:col>
      <xdr:colOff>38100</xdr:colOff>
      <xdr:row>76</xdr:row>
      <xdr:rowOff>134347</xdr:rowOff>
    </xdr:to>
    <xdr:sp macro="" textlink="">
      <xdr:nvSpPr>
        <xdr:cNvPr id="180" name="フローチャート: 判断 179"/>
        <xdr:cNvSpPr/>
      </xdr:nvSpPr>
      <xdr:spPr>
        <a:xfrm>
          <a:off x="3746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150874</xdr:rowOff>
    </xdr:from>
    <xdr:ext cx="599010" cy="259045"/>
    <xdr:sp macro="" textlink="">
      <xdr:nvSpPr>
        <xdr:cNvPr id="181" name="テキスト ボックス 180"/>
        <xdr:cNvSpPr txBox="1"/>
      </xdr:nvSpPr>
      <xdr:spPr>
        <a:xfrm>
          <a:off x="3497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59370</xdr:rowOff>
    </xdr:from>
    <xdr:to>
      <xdr:col>15</xdr:col>
      <xdr:colOff>50800</xdr:colOff>
      <xdr:row>76</xdr:row>
      <xdr:rowOff>58427</xdr:rowOff>
    </xdr:to>
    <xdr:cxnSp macro="">
      <xdr:nvCxnSpPr>
        <xdr:cNvPr id="182" name="直線コネクタ 181"/>
        <xdr:cNvCxnSpPr/>
      </xdr:nvCxnSpPr>
      <xdr:spPr>
        <a:xfrm>
          <a:off x="2019300" y="12575220"/>
          <a:ext cx="889000" cy="51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14901</xdr:rowOff>
    </xdr:from>
    <xdr:to>
      <xdr:col>15</xdr:col>
      <xdr:colOff>101600</xdr:colOff>
      <xdr:row>76</xdr:row>
      <xdr:rowOff>116501</xdr:rowOff>
    </xdr:to>
    <xdr:sp macro="" textlink="">
      <xdr:nvSpPr>
        <xdr:cNvPr id="183" name="フローチャート: 判断 182"/>
        <xdr:cNvSpPr/>
      </xdr:nvSpPr>
      <xdr:spPr>
        <a:xfrm>
          <a:off x="2857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107628</xdr:rowOff>
    </xdr:from>
    <xdr:ext cx="599010" cy="259045"/>
    <xdr:sp macro="" textlink="">
      <xdr:nvSpPr>
        <xdr:cNvPr id="184" name="テキスト ボックス 183"/>
        <xdr:cNvSpPr txBox="1"/>
      </xdr:nvSpPr>
      <xdr:spPr>
        <a:xfrm>
          <a:off x="2608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59370</xdr:rowOff>
    </xdr:from>
    <xdr:to>
      <xdr:col>10</xdr:col>
      <xdr:colOff>114300</xdr:colOff>
      <xdr:row>76</xdr:row>
      <xdr:rowOff>107285</xdr:rowOff>
    </xdr:to>
    <xdr:cxnSp macro="">
      <xdr:nvCxnSpPr>
        <xdr:cNvPr id="185" name="直線コネクタ 184"/>
        <xdr:cNvCxnSpPr/>
      </xdr:nvCxnSpPr>
      <xdr:spPr>
        <a:xfrm flipV="1">
          <a:off x="1130300" y="12575220"/>
          <a:ext cx="889000" cy="56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51643</xdr:rowOff>
    </xdr:from>
    <xdr:to>
      <xdr:col>10</xdr:col>
      <xdr:colOff>165100</xdr:colOff>
      <xdr:row>76</xdr:row>
      <xdr:rowOff>153243</xdr:rowOff>
    </xdr:to>
    <xdr:sp macro="" textlink="">
      <xdr:nvSpPr>
        <xdr:cNvPr id="186" name="フローチャート: 判断 185"/>
        <xdr:cNvSpPr/>
      </xdr:nvSpPr>
      <xdr:spPr>
        <a:xfrm>
          <a:off x="1968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144370</xdr:rowOff>
    </xdr:from>
    <xdr:ext cx="599010" cy="259045"/>
    <xdr:sp macro="" textlink="">
      <xdr:nvSpPr>
        <xdr:cNvPr id="187" name="テキスト ボックス 186"/>
        <xdr:cNvSpPr txBox="1"/>
      </xdr:nvSpPr>
      <xdr:spPr>
        <a:xfrm>
          <a:off x="1719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100966</xdr:rowOff>
    </xdr:from>
    <xdr:to>
      <xdr:col>6</xdr:col>
      <xdr:colOff>38100</xdr:colOff>
      <xdr:row>77</xdr:row>
      <xdr:rowOff>31116</xdr:rowOff>
    </xdr:to>
    <xdr:sp macro="" textlink="">
      <xdr:nvSpPr>
        <xdr:cNvPr id="188" name="フローチャート: 判断 187"/>
        <xdr:cNvSpPr/>
      </xdr:nvSpPr>
      <xdr:spPr>
        <a:xfrm>
          <a:off x="1079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22243</xdr:rowOff>
    </xdr:from>
    <xdr:ext cx="599010" cy="259045"/>
    <xdr:sp macro="" textlink="">
      <xdr:nvSpPr>
        <xdr:cNvPr id="189" name="テキスト ボックス 188"/>
        <xdr:cNvSpPr txBox="1"/>
      </xdr:nvSpPr>
      <xdr:spPr>
        <a:xfrm>
          <a:off x="830795" y="1322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60114</xdr:rowOff>
    </xdr:from>
    <xdr:to>
      <xdr:col>24</xdr:col>
      <xdr:colOff>114300</xdr:colOff>
      <xdr:row>76</xdr:row>
      <xdr:rowOff>161714</xdr:rowOff>
    </xdr:to>
    <xdr:sp macro="" textlink="">
      <xdr:nvSpPr>
        <xdr:cNvPr id="195" name="楕円 194"/>
        <xdr:cNvSpPr/>
      </xdr:nvSpPr>
      <xdr:spPr>
        <a:xfrm>
          <a:off x="4584700" y="1309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38541</xdr:rowOff>
    </xdr:from>
    <xdr:ext cx="599010" cy="259045"/>
    <xdr:sp macro="" textlink="">
      <xdr:nvSpPr>
        <xdr:cNvPr id="196" name="民生費該当値テキスト"/>
        <xdr:cNvSpPr txBox="1"/>
      </xdr:nvSpPr>
      <xdr:spPr>
        <a:xfrm>
          <a:off x="4686300" y="13068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93394</xdr:rowOff>
    </xdr:from>
    <xdr:to>
      <xdr:col>20</xdr:col>
      <xdr:colOff>38100</xdr:colOff>
      <xdr:row>77</xdr:row>
      <xdr:rowOff>23544</xdr:rowOff>
    </xdr:to>
    <xdr:sp macro="" textlink="">
      <xdr:nvSpPr>
        <xdr:cNvPr id="197" name="楕円 196"/>
        <xdr:cNvSpPr/>
      </xdr:nvSpPr>
      <xdr:spPr>
        <a:xfrm>
          <a:off x="3746500" y="1312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14671</xdr:rowOff>
    </xdr:from>
    <xdr:ext cx="599010" cy="259045"/>
    <xdr:sp macro="" textlink="">
      <xdr:nvSpPr>
        <xdr:cNvPr id="198" name="テキスト ボックス 197"/>
        <xdr:cNvSpPr txBox="1"/>
      </xdr:nvSpPr>
      <xdr:spPr>
        <a:xfrm>
          <a:off x="3497795" y="1321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7627</xdr:rowOff>
    </xdr:from>
    <xdr:to>
      <xdr:col>15</xdr:col>
      <xdr:colOff>101600</xdr:colOff>
      <xdr:row>76</xdr:row>
      <xdr:rowOff>109227</xdr:rowOff>
    </xdr:to>
    <xdr:sp macro="" textlink="">
      <xdr:nvSpPr>
        <xdr:cNvPr id="199" name="楕円 198"/>
        <xdr:cNvSpPr/>
      </xdr:nvSpPr>
      <xdr:spPr>
        <a:xfrm>
          <a:off x="2857500" y="1303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125755</xdr:rowOff>
    </xdr:from>
    <xdr:ext cx="599010" cy="259045"/>
    <xdr:sp macro="" textlink="">
      <xdr:nvSpPr>
        <xdr:cNvPr id="200" name="テキスト ボックス 199"/>
        <xdr:cNvSpPr txBox="1"/>
      </xdr:nvSpPr>
      <xdr:spPr>
        <a:xfrm>
          <a:off x="2608795" y="1281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8570</xdr:rowOff>
    </xdr:from>
    <xdr:to>
      <xdr:col>10</xdr:col>
      <xdr:colOff>165100</xdr:colOff>
      <xdr:row>73</xdr:row>
      <xdr:rowOff>110170</xdr:rowOff>
    </xdr:to>
    <xdr:sp macro="" textlink="">
      <xdr:nvSpPr>
        <xdr:cNvPr id="201" name="楕円 200"/>
        <xdr:cNvSpPr/>
      </xdr:nvSpPr>
      <xdr:spPr>
        <a:xfrm>
          <a:off x="1968500" y="1252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126697</xdr:rowOff>
    </xdr:from>
    <xdr:ext cx="599010" cy="259045"/>
    <xdr:sp macro="" textlink="">
      <xdr:nvSpPr>
        <xdr:cNvPr id="202" name="テキスト ボックス 201"/>
        <xdr:cNvSpPr txBox="1"/>
      </xdr:nvSpPr>
      <xdr:spPr>
        <a:xfrm>
          <a:off x="1719795" y="1229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56485</xdr:rowOff>
    </xdr:from>
    <xdr:to>
      <xdr:col>6</xdr:col>
      <xdr:colOff>38100</xdr:colOff>
      <xdr:row>76</xdr:row>
      <xdr:rowOff>158085</xdr:rowOff>
    </xdr:to>
    <xdr:sp macro="" textlink="">
      <xdr:nvSpPr>
        <xdr:cNvPr id="203" name="楕円 202"/>
        <xdr:cNvSpPr/>
      </xdr:nvSpPr>
      <xdr:spPr>
        <a:xfrm>
          <a:off x="1079500" y="1308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3161</xdr:rowOff>
    </xdr:from>
    <xdr:ext cx="599010" cy="259045"/>
    <xdr:sp macro="" textlink="">
      <xdr:nvSpPr>
        <xdr:cNvPr id="204" name="テキスト ボックス 203"/>
        <xdr:cNvSpPr txBox="1"/>
      </xdr:nvSpPr>
      <xdr:spPr>
        <a:xfrm>
          <a:off x="830795" y="1286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21997</xdr:rowOff>
    </xdr:from>
    <xdr:to>
      <xdr:col>24</xdr:col>
      <xdr:colOff>62865</xdr:colOff>
      <xdr:row>98</xdr:row>
      <xdr:rowOff>124772</xdr:rowOff>
    </xdr:to>
    <xdr:cxnSp macro="">
      <xdr:nvCxnSpPr>
        <xdr:cNvPr id="228" name="直線コネクタ 227"/>
        <xdr:cNvCxnSpPr/>
      </xdr:nvCxnSpPr>
      <xdr:spPr>
        <a:xfrm flipV="1">
          <a:off x="4633595" y="16138297"/>
          <a:ext cx="1270" cy="7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128599</xdr:rowOff>
    </xdr:from>
    <xdr:ext cx="534377" cy="259045"/>
    <xdr:sp macro="" textlink="">
      <xdr:nvSpPr>
        <xdr:cNvPr id="229" name="衛生費最小値テキスト"/>
        <xdr:cNvSpPr txBox="1"/>
      </xdr:nvSpPr>
      <xdr:spPr>
        <a:xfrm>
          <a:off x="4686300" y="169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124772</xdr:rowOff>
    </xdr:from>
    <xdr:to>
      <xdr:col>24</xdr:col>
      <xdr:colOff>152400</xdr:colOff>
      <xdr:row>98</xdr:row>
      <xdr:rowOff>124772</xdr:rowOff>
    </xdr:to>
    <xdr:cxnSp macro="">
      <xdr:nvCxnSpPr>
        <xdr:cNvPr id="230" name="直線コネクタ 229"/>
        <xdr:cNvCxnSpPr/>
      </xdr:nvCxnSpPr>
      <xdr:spPr>
        <a:xfrm>
          <a:off x="4546600" y="16926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140124</xdr:rowOff>
    </xdr:from>
    <xdr:ext cx="599010" cy="259045"/>
    <xdr:sp macro="" textlink="">
      <xdr:nvSpPr>
        <xdr:cNvPr id="231" name="衛生費最大値テキスト"/>
        <xdr:cNvSpPr txBox="1"/>
      </xdr:nvSpPr>
      <xdr:spPr>
        <a:xfrm>
          <a:off x="4686300" y="15913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21997</xdr:rowOff>
    </xdr:from>
    <xdr:to>
      <xdr:col>24</xdr:col>
      <xdr:colOff>152400</xdr:colOff>
      <xdr:row>94</xdr:row>
      <xdr:rowOff>21997</xdr:rowOff>
    </xdr:to>
    <xdr:cxnSp macro="">
      <xdr:nvCxnSpPr>
        <xdr:cNvPr id="232" name="直線コネクタ 231"/>
        <xdr:cNvCxnSpPr/>
      </xdr:nvCxnSpPr>
      <xdr:spPr>
        <a:xfrm>
          <a:off x="4546600" y="1613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126464</xdr:rowOff>
    </xdr:from>
    <xdr:to>
      <xdr:col>24</xdr:col>
      <xdr:colOff>63500</xdr:colOff>
      <xdr:row>96</xdr:row>
      <xdr:rowOff>143960</xdr:rowOff>
    </xdr:to>
    <xdr:cxnSp macro="">
      <xdr:nvCxnSpPr>
        <xdr:cNvPr id="233" name="直線コネクタ 232"/>
        <xdr:cNvCxnSpPr/>
      </xdr:nvCxnSpPr>
      <xdr:spPr>
        <a:xfrm flipV="1">
          <a:off x="3797300" y="16585664"/>
          <a:ext cx="838200" cy="1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151390</xdr:rowOff>
    </xdr:from>
    <xdr:ext cx="534377" cy="259045"/>
    <xdr:sp macro="" textlink="">
      <xdr:nvSpPr>
        <xdr:cNvPr id="234" name="衛生費平均値テキスト"/>
        <xdr:cNvSpPr txBox="1"/>
      </xdr:nvSpPr>
      <xdr:spPr>
        <a:xfrm>
          <a:off x="4686300" y="16610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1513</xdr:rowOff>
    </xdr:from>
    <xdr:to>
      <xdr:col>24</xdr:col>
      <xdr:colOff>114300</xdr:colOff>
      <xdr:row>97</xdr:row>
      <xdr:rowOff>103113</xdr:rowOff>
    </xdr:to>
    <xdr:sp macro="" textlink="">
      <xdr:nvSpPr>
        <xdr:cNvPr id="235" name="フローチャート: 判断 234"/>
        <xdr:cNvSpPr/>
      </xdr:nvSpPr>
      <xdr:spPr>
        <a:xfrm>
          <a:off x="45847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86277</xdr:rowOff>
    </xdr:from>
    <xdr:to>
      <xdr:col>19</xdr:col>
      <xdr:colOff>177800</xdr:colOff>
      <xdr:row>96</xdr:row>
      <xdr:rowOff>143960</xdr:rowOff>
    </xdr:to>
    <xdr:cxnSp macro="">
      <xdr:nvCxnSpPr>
        <xdr:cNvPr id="236" name="直線コネクタ 235"/>
        <xdr:cNvCxnSpPr/>
      </xdr:nvCxnSpPr>
      <xdr:spPr>
        <a:xfrm>
          <a:off x="2908300" y="15688227"/>
          <a:ext cx="889000" cy="91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20586</xdr:rowOff>
    </xdr:from>
    <xdr:to>
      <xdr:col>20</xdr:col>
      <xdr:colOff>38100</xdr:colOff>
      <xdr:row>97</xdr:row>
      <xdr:rowOff>122186</xdr:rowOff>
    </xdr:to>
    <xdr:sp macro="" textlink="">
      <xdr:nvSpPr>
        <xdr:cNvPr id="237" name="フローチャート: 判断 236"/>
        <xdr:cNvSpPr/>
      </xdr:nvSpPr>
      <xdr:spPr>
        <a:xfrm>
          <a:off x="3746500" y="16651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113313</xdr:rowOff>
    </xdr:from>
    <xdr:ext cx="534377" cy="259045"/>
    <xdr:sp macro="" textlink="">
      <xdr:nvSpPr>
        <xdr:cNvPr id="238" name="テキスト ボックス 237"/>
        <xdr:cNvSpPr txBox="1"/>
      </xdr:nvSpPr>
      <xdr:spPr>
        <a:xfrm>
          <a:off x="3530111" y="1674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86277</xdr:rowOff>
    </xdr:from>
    <xdr:to>
      <xdr:col>15</xdr:col>
      <xdr:colOff>50800</xdr:colOff>
      <xdr:row>96</xdr:row>
      <xdr:rowOff>212</xdr:rowOff>
    </xdr:to>
    <xdr:cxnSp macro="">
      <xdr:nvCxnSpPr>
        <xdr:cNvPr id="239" name="直線コネクタ 238"/>
        <xdr:cNvCxnSpPr/>
      </xdr:nvCxnSpPr>
      <xdr:spPr>
        <a:xfrm flipV="1">
          <a:off x="2019300" y="15688227"/>
          <a:ext cx="889000" cy="77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8680</xdr:rowOff>
    </xdr:from>
    <xdr:to>
      <xdr:col>15</xdr:col>
      <xdr:colOff>101600</xdr:colOff>
      <xdr:row>97</xdr:row>
      <xdr:rowOff>110280</xdr:rowOff>
    </xdr:to>
    <xdr:sp macro="" textlink="">
      <xdr:nvSpPr>
        <xdr:cNvPr id="240" name="フローチャート: 判断 239"/>
        <xdr:cNvSpPr/>
      </xdr:nvSpPr>
      <xdr:spPr>
        <a:xfrm>
          <a:off x="28575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101407</xdr:rowOff>
    </xdr:from>
    <xdr:ext cx="534377" cy="259045"/>
    <xdr:sp macro="" textlink="">
      <xdr:nvSpPr>
        <xdr:cNvPr id="241" name="テキスト ボックス 240"/>
        <xdr:cNvSpPr txBox="1"/>
      </xdr:nvSpPr>
      <xdr:spPr>
        <a:xfrm>
          <a:off x="2641111" y="1673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212</xdr:rowOff>
    </xdr:from>
    <xdr:to>
      <xdr:col>10</xdr:col>
      <xdr:colOff>114300</xdr:colOff>
      <xdr:row>97</xdr:row>
      <xdr:rowOff>90585</xdr:rowOff>
    </xdr:to>
    <xdr:cxnSp macro="">
      <xdr:nvCxnSpPr>
        <xdr:cNvPr id="242" name="直線コネクタ 241"/>
        <xdr:cNvCxnSpPr/>
      </xdr:nvCxnSpPr>
      <xdr:spPr>
        <a:xfrm flipV="1">
          <a:off x="1130300" y="16459412"/>
          <a:ext cx="889000" cy="26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26164</xdr:rowOff>
    </xdr:from>
    <xdr:to>
      <xdr:col>10</xdr:col>
      <xdr:colOff>165100</xdr:colOff>
      <xdr:row>97</xdr:row>
      <xdr:rowOff>127764</xdr:rowOff>
    </xdr:to>
    <xdr:sp macro="" textlink="">
      <xdr:nvSpPr>
        <xdr:cNvPr id="243" name="フローチャート: 判断 242"/>
        <xdr:cNvSpPr/>
      </xdr:nvSpPr>
      <xdr:spPr>
        <a:xfrm>
          <a:off x="1968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118891</xdr:rowOff>
    </xdr:from>
    <xdr:ext cx="534377" cy="259045"/>
    <xdr:sp macro="" textlink="">
      <xdr:nvSpPr>
        <xdr:cNvPr id="244" name="テキスト ボックス 243"/>
        <xdr:cNvSpPr txBox="1"/>
      </xdr:nvSpPr>
      <xdr:spPr>
        <a:xfrm>
          <a:off x="1752111" y="1674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38284</xdr:rowOff>
    </xdr:from>
    <xdr:to>
      <xdr:col>6</xdr:col>
      <xdr:colOff>38100</xdr:colOff>
      <xdr:row>97</xdr:row>
      <xdr:rowOff>139884</xdr:rowOff>
    </xdr:to>
    <xdr:sp macro="" textlink="">
      <xdr:nvSpPr>
        <xdr:cNvPr id="245" name="フローチャート: 判断 244"/>
        <xdr:cNvSpPr/>
      </xdr:nvSpPr>
      <xdr:spPr>
        <a:xfrm>
          <a:off x="1079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156411</xdr:rowOff>
    </xdr:from>
    <xdr:ext cx="534377" cy="259045"/>
    <xdr:sp macro="" textlink="">
      <xdr:nvSpPr>
        <xdr:cNvPr id="246" name="テキスト ボックス 245"/>
        <xdr:cNvSpPr txBox="1"/>
      </xdr:nvSpPr>
      <xdr:spPr>
        <a:xfrm>
          <a:off x="863111" y="1644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75664</xdr:rowOff>
    </xdr:from>
    <xdr:to>
      <xdr:col>24</xdr:col>
      <xdr:colOff>114300</xdr:colOff>
      <xdr:row>97</xdr:row>
      <xdr:rowOff>5814</xdr:rowOff>
    </xdr:to>
    <xdr:sp macro="" textlink="">
      <xdr:nvSpPr>
        <xdr:cNvPr id="252" name="楕円 251"/>
        <xdr:cNvSpPr/>
      </xdr:nvSpPr>
      <xdr:spPr>
        <a:xfrm>
          <a:off x="4584700" y="1653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98541</xdr:rowOff>
    </xdr:from>
    <xdr:ext cx="599010" cy="259045"/>
    <xdr:sp macro="" textlink="">
      <xdr:nvSpPr>
        <xdr:cNvPr id="253" name="衛生費該当値テキスト"/>
        <xdr:cNvSpPr txBox="1"/>
      </xdr:nvSpPr>
      <xdr:spPr>
        <a:xfrm>
          <a:off x="4686300" y="1638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93160</xdr:rowOff>
    </xdr:from>
    <xdr:to>
      <xdr:col>20</xdr:col>
      <xdr:colOff>38100</xdr:colOff>
      <xdr:row>97</xdr:row>
      <xdr:rowOff>23310</xdr:rowOff>
    </xdr:to>
    <xdr:sp macro="" textlink="">
      <xdr:nvSpPr>
        <xdr:cNvPr id="254" name="楕円 253"/>
        <xdr:cNvSpPr/>
      </xdr:nvSpPr>
      <xdr:spPr>
        <a:xfrm>
          <a:off x="3746500" y="1655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39837</xdr:rowOff>
    </xdr:from>
    <xdr:ext cx="599010" cy="259045"/>
    <xdr:sp macro="" textlink="">
      <xdr:nvSpPr>
        <xdr:cNvPr id="255" name="テキスト ボックス 254"/>
        <xdr:cNvSpPr txBox="1"/>
      </xdr:nvSpPr>
      <xdr:spPr>
        <a:xfrm>
          <a:off x="3497795" y="16327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35477</xdr:rowOff>
    </xdr:from>
    <xdr:to>
      <xdr:col>15</xdr:col>
      <xdr:colOff>101600</xdr:colOff>
      <xdr:row>91</xdr:row>
      <xdr:rowOff>137077</xdr:rowOff>
    </xdr:to>
    <xdr:sp macro="" textlink="">
      <xdr:nvSpPr>
        <xdr:cNvPr id="256" name="楕円 255"/>
        <xdr:cNvSpPr/>
      </xdr:nvSpPr>
      <xdr:spPr>
        <a:xfrm>
          <a:off x="2857500" y="1563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153604</xdr:rowOff>
    </xdr:from>
    <xdr:ext cx="599010" cy="259045"/>
    <xdr:sp macro="" textlink="">
      <xdr:nvSpPr>
        <xdr:cNvPr id="257" name="テキスト ボックス 256"/>
        <xdr:cNvSpPr txBox="1"/>
      </xdr:nvSpPr>
      <xdr:spPr>
        <a:xfrm>
          <a:off x="2608795" y="1541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120862</xdr:rowOff>
    </xdr:from>
    <xdr:to>
      <xdr:col>10</xdr:col>
      <xdr:colOff>165100</xdr:colOff>
      <xdr:row>96</xdr:row>
      <xdr:rowOff>51012</xdr:rowOff>
    </xdr:to>
    <xdr:sp macro="" textlink="">
      <xdr:nvSpPr>
        <xdr:cNvPr id="258" name="楕円 257"/>
        <xdr:cNvSpPr/>
      </xdr:nvSpPr>
      <xdr:spPr>
        <a:xfrm>
          <a:off x="1968500" y="1640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67539</xdr:rowOff>
    </xdr:from>
    <xdr:ext cx="599010" cy="259045"/>
    <xdr:sp macro="" textlink="">
      <xdr:nvSpPr>
        <xdr:cNvPr id="259" name="テキスト ボックス 258"/>
        <xdr:cNvSpPr txBox="1"/>
      </xdr:nvSpPr>
      <xdr:spPr>
        <a:xfrm>
          <a:off x="1719795" y="1618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39785</xdr:rowOff>
    </xdr:from>
    <xdr:to>
      <xdr:col>6</xdr:col>
      <xdr:colOff>38100</xdr:colOff>
      <xdr:row>97</xdr:row>
      <xdr:rowOff>141385</xdr:rowOff>
    </xdr:to>
    <xdr:sp macro="" textlink="">
      <xdr:nvSpPr>
        <xdr:cNvPr id="260" name="楕円 259"/>
        <xdr:cNvSpPr/>
      </xdr:nvSpPr>
      <xdr:spPr>
        <a:xfrm>
          <a:off x="1079500" y="1667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132512</xdr:rowOff>
    </xdr:from>
    <xdr:ext cx="534377" cy="259045"/>
    <xdr:sp macro="" textlink="">
      <xdr:nvSpPr>
        <xdr:cNvPr id="261" name="テキスト ボックス 260"/>
        <xdr:cNvSpPr txBox="1"/>
      </xdr:nvSpPr>
      <xdr:spPr>
        <a:xfrm>
          <a:off x="863111" y="167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5" name="テキスト ボックス 274"/>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7" name="テキスト ボックス 276"/>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9" name="テキスト ボックス 278"/>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48214</xdr:rowOff>
    </xdr:from>
    <xdr:to>
      <xdr:col>54</xdr:col>
      <xdr:colOff>189865</xdr:colOff>
      <xdr:row>38</xdr:row>
      <xdr:rowOff>139700</xdr:rowOff>
    </xdr:to>
    <xdr:cxnSp macro="">
      <xdr:nvCxnSpPr>
        <xdr:cNvPr id="283" name="直線コネクタ 282"/>
        <xdr:cNvCxnSpPr/>
      </xdr:nvCxnSpPr>
      <xdr:spPr>
        <a:xfrm flipV="1">
          <a:off x="10475595" y="6220414"/>
          <a:ext cx="1270" cy="43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171147</xdr:rowOff>
    </xdr:from>
    <xdr:ext cx="249299" cy="259045"/>
    <xdr:sp macro="" textlink="">
      <xdr:nvSpPr>
        <xdr:cNvPr id="284" name="労働費最小値テキスト"/>
        <xdr:cNvSpPr txBox="1"/>
      </xdr:nvSpPr>
      <xdr:spPr>
        <a:xfrm>
          <a:off x="10528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166341</xdr:rowOff>
    </xdr:from>
    <xdr:ext cx="469744" cy="259045"/>
    <xdr:sp macro="" textlink="">
      <xdr:nvSpPr>
        <xdr:cNvPr id="286" name="労働費最大値テキスト"/>
        <xdr:cNvSpPr txBox="1"/>
      </xdr:nvSpPr>
      <xdr:spPr>
        <a:xfrm>
          <a:off x="10528300" y="599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36</xdr:row>
      <xdr:rowOff>48214</xdr:rowOff>
    </xdr:from>
    <xdr:to>
      <xdr:col>55</xdr:col>
      <xdr:colOff>88900</xdr:colOff>
      <xdr:row>36</xdr:row>
      <xdr:rowOff>48214</xdr:rowOff>
    </xdr:to>
    <xdr:cxnSp macro="">
      <xdr:nvCxnSpPr>
        <xdr:cNvPr id="287" name="直線コネクタ 286"/>
        <xdr:cNvCxnSpPr/>
      </xdr:nvCxnSpPr>
      <xdr:spPr>
        <a:xfrm>
          <a:off x="10388600" y="6220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8" name="直線コネクタ 287"/>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88597</xdr:rowOff>
    </xdr:from>
    <xdr:ext cx="378565" cy="259045"/>
    <xdr:sp macro="" textlink="">
      <xdr:nvSpPr>
        <xdr:cNvPr id="289" name="労働費平均値テキスト"/>
        <xdr:cNvSpPr txBox="1"/>
      </xdr:nvSpPr>
      <xdr:spPr>
        <a:xfrm>
          <a:off x="10528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65720</xdr:rowOff>
    </xdr:from>
    <xdr:to>
      <xdr:col>55</xdr:col>
      <xdr:colOff>50800</xdr:colOff>
      <xdr:row>38</xdr:row>
      <xdr:rowOff>167320</xdr:rowOff>
    </xdr:to>
    <xdr:sp macro="" textlink="">
      <xdr:nvSpPr>
        <xdr:cNvPr id="290" name="フローチャート: 判断 289"/>
        <xdr:cNvSpPr/>
      </xdr:nvSpPr>
      <xdr:spPr>
        <a:xfrm>
          <a:off x="10426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1" name="直線コネクタ 290"/>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64988</xdr:rowOff>
    </xdr:from>
    <xdr:to>
      <xdr:col>50</xdr:col>
      <xdr:colOff>165100</xdr:colOff>
      <xdr:row>38</xdr:row>
      <xdr:rowOff>166588</xdr:rowOff>
    </xdr:to>
    <xdr:sp macro="" textlink="">
      <xdr:nvSpPr>
        <xdr:cNvPr id="292" name="フローチャート: 判断 291"/>
        <xdr:cNvSpPr/>
      </xdr:nvSpPr>
      <xdr:spPr>
        <a:xfrm>
          <a:off x="9588500" y="658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11665</xdr:rowOff>
    </xdr:from>
    <xdr:ext cx="378565" cy="259045"/>
    <xdr:sp macro="" textlink="">
      <xdr:nvSpPr>
        <xdr:cNvPr id="293" name="テキスト ボックス 292"/>
        <xdr:cNvSpPr txBox="1"/>
      </xdr:nvSpPr>
      <xdr:spPr>
        <a:xfrm>
          <a:off x="9450017" y="6355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108153</xdr:rowOff>
    </xdr:from>
    <xdr:to>
      <xdr:col>45</xdr:col>
      <xdr:colOff>177800</xdr:colOff>
      <xdr:row>38</xdr:row>
      <xdr:rowOff>139700</xdr:rowOff>
    </xdr:to>
    <xdr:cxnSp macro="">
      <xdr:nvCxnSpPr>
        <xdr:cNvPr id="294" name="直線コネクタ 293"/>
        <xdr:cNvCxnSpPr/>
      </xdr:nvCxnSpPr>
      <xdr:spPr>
        <a:xfrm>
          <a:off x="7861300" y="6280353"/>
          <a:ext cx="889000" cy="37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62474</xdr:rowOff>
    </xdr:from>
    <xdr:to>
      <xdr:col>46</xdr:col>
      <xdr:colOff>38100</xdr:colOff>
      <xdr:row>38</xdr:row>
      <xdr:rowOff>164074</xdr:rowOff>
    </xdr:to>
    <xdr:sp macro="" textlink="">
      <xdr:nvSpPr>
        <xdr:cNvPr id="295" name="フローチャート: 判断 294"/>
        <xdr:cNvSpPr/>
      </xdr:nvSpPr>
      <xdr:spPr>
        <a:xfrm>
          <a:off x="86995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9151</xdr:rowOff>
    </xdr:from>
    <xdr:ext cx="378565" cy="259045"/>
    <xdr:sp macro="" textlink="">
      <xdr:nvSpPr>
        <xdr:cNvPr id="296" name="テキスト ボックス 295"/>
        <xdr:cNvSpPr txBox="1"/>
      </xdr:nvSpPr>
      <xdr:spPr>
        <a:xfrm>
          <a:off x="8561017" y="6352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68606</xdr:rowOff>
    </xdr:from>
    <xdr:to>
      <xdr:col>41</xdr:col>
      <xdr:colOff>50800</xdr:colOff>
      <xdr:row>36</xdr:row>
      <xdr:rowOff>108153</xdr:rowOff>
    </xdr:to>
    <xdr:cxnSp macro="">
      <xdr:nvCxnSpPr>
        <xdr:cNvPr id="297" name="直線コネクタ 296"/>
        <xdr:cNvCxnSpPr/>
      </xdr:nvCxnSpPr>
      <xdr:spPr>
        <a:xfrm>
          <a:off x="6972300" y="5212106"/>
          <a:ext cx="889000" cy="106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66908</xdr:rowOff>
    </xdr:from>
    <xdr:to>
      <xdr:col>41</xdr:col>
      <xdr:colOff>101600</xdr:colOff>
      <xdr:row>38</xdr:row>
      <xdr:rowOff>168508</xdr:rowOff>
    </xdr:to>
    <xdr:sp macro="" textlink="">
      <xdr:nvSpPr>
        <xdr:cNvPr id="298" name="フローチャート: 判断 297"/>
        <xdr:cNvSpPr/>
      </xdr:nvSpPr>
      <xdr:spPr>
        <a:xfrm>
          <a:off x="7810500" y="658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159635</xdr:rowOff>
    </xdr:from>
    <xdr:ext cx="378565" cy="259045"/>
    <xdr:sp macro="" textlink="">
      <xdr:nvSpPr>
        <xdr:cNvPr id="299" name="テキスト ボックス 298"/>
        <xdr:cNvSpPr txBox="1"/>
      </xdr:nvSpPr>
      <xdr:spPr>
        <a:xfrm>
          <a:off x="7672017" y="6674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35362</xdr:rowOff>
    </xdr:from>
    <xdr:to>
      <xdr:col>36</xdr:col>
      <xdr:colOff>165100</xdr:colOff>
      <xdr:row>38</xdr:row>
      <xdr:rowOff>136962</xdr:rowOff>
    </xdr:to>
    <xdr:sp macro="" textlink="">
      <xdr:nvSpPr>
        <xdr:cNvPr id="300" name="フローチャート: 判断 299"/>
        <xdr:cNvSpPr/>
      </xdr:nvSpPr>
      <xdr:spPr>
        <a:xfrm>
          <a:off x="69215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128089</xdr:rowOff>
    </xdr:from>
    <xdr:ext cx="469744" cy="259045"/>
    <xdr:sp macro="" textlink="">
      <xdr:nvSpPr>
        <xdr:cNvPr id="301" name="テキスト ボックス 300"/>
        <xdr:cNvSpPr txBox="1"/>
      </xdr:nvSpPr>
      <xdr:spPr>
        <a:xfrm>
          <a:off x="6737428" y="664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7" name="楕円 306"/>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44147</xdr:rowOff>
    </xdr:from>
    <xdr:ext cx="249299" cy="259045"/>
    <xdr:sp macro="" textlink="">
      <xdr:nvSpPr>
        <xdr:cNvPr id="308" name="労働費該当値テキスト"/>
        <xdr:cNvSpPr txBox="1"/>
      </xdr:nvSpPr>
      <xdr:spPr>
        <a:xfrm>
          <a:off x="10528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9" name="楕円 308"/>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0" name="テキスト ボックス 309"/>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1" name="楕円 310"/>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2" name="テキスト ボックス 311"/>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57353</xdr:rowOff>
    </xdr:from>
    <xdr:to>
      <xdr:col>41</xdr:col>
      <xdr:colOff>101600</xdr:colOff>
      <xdr:row>36</xdr:row>
      <xdr:rowOff>158953</xdr:rowOff>
    </xdr:to>
    <xdr:sp macro="" textlink="">
      <xdr:nvSpPr>
        <xdr:cNvPr id="313" name="楕円 312"/>
        <xdr:cNvSpPr/>
      </xdr:nvSpPr>
      <xdr:spPr>
        <a:xfrm>
          <a:off x="7810500" y="622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4030</xdr:rowOff>
    </xdr:from>
    <xdr:ext cx="469744" cy="259045"/>
    <xdr:sp macro="" textlink="">
      <xdr:nvSpPr>
        <xdr:cNvPr id="314" name="テキスト ボックス 313"/>
        <xdr:cNvSpPr txBox="1"/>
      </xdr:nvSpPr>
      <xdr:spPr>
        <a:xfrm>
          <a:off x="7626428" y="600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17806</xdr:rowOff>
    </xdr:from>
    <xdr:to>
      <xdr:col>36</xdr:col>
      <xdr:colOff>165100</xdr:colOff>
      <xdr:row>30</xdr:row>
      <xdr:rowOff>119406</xdr:rowOff>
    </xdr:to>
    <xdr:sp macro="" textlink="">
      <xdr:nvSpPr>
        <xdr:cNvPr id="315" name="楕円 314"/>
        <xdr:cNvSpPr/>
      </xdr:nvSpPr>
      <xdr:spPr>
        <a:xfrm>
          <a:off x="6921500" y="516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28</xdr:row>
      <xdr:rowOff>135933</xdr:rowOff>
    </xdr:from>
    <xdr:ext cx="534377" cy="259045"/>
    <xdr:sp macro="" textlink="">
      <xdr:nvSpPr>
        <xdr:cNvPr id="316" name="テキスト ボックス 315"/>
        <xdr:cNvSpPr txBox="1"/>
      </xdr:nvSpPr>
      <xdr:spPr>
        <a:xfrm>
          <a:off x="6705111" y="49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77800</xdr:rowOff>
    </xdr:from>
    <xdr:to>
      <xdr:col>54</xdr:col>
      <xdr:colOff>189865</xdr:colOff>
      <xdr:row>58</xdr:row>
      <xdr:rowOff>106089</xdr:rowOff>
    </xdr:to>
    <xdr:cxnSp macro="">
      <xdr:nvCxnSpPr>
        <xdr:cNvPr id="338" name="直線コネクタ 337"/>
        <xdr:cNvCxnSpPr/>
      </xdr:nvCxnSpPr>
      <xdr:spPr>
        <a:xfrm flipV="1">
          <a:off x="10475595" y="8821750"/>
          <a:ext cx="1270" cy="1228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109916</xdr:rowOff>
    </xdr:from>
    <xdr:ext cx="534377" cy="259045"/>
    <xdr:sp macro="" textlink="">
      <xdr:nvSpPr>
        <xdr:cNvPr id="339" name="農林水産業費最小値テキスト"/>
        <xdr:cNvSpPr txBox="1"/>
      </xdr:nvSpPr>
      <xdr:spPr>
        <a:xfrm>
          <a:off x="10528300" y="1005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106089</xdr:rowOff>
    </xdr:from>
    <xdr:to>
      <xdr:col>55</xdr:col>
      <xdr:colOff>88900</xdr:colOff>
      <xdr:row>58</xdr:row>
      <xdr:rowOff>106089</xdr:rowOff>
    </xdr:to>
    <xdr:cxnSp macro="">
      <xdr:nvCxnSpPr>
        <xdr:cNvPr id="340" name="直線コネクタ 339"/>
        <xdr:cNvCxnSpPr/>
      </xdr:nvCxnSpPr>
      <xdr:spPr>
        <a:xfrm>
          <a:off x="10388600" y="1005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24477</xdr:rowOff>
    </xdr:from>
    <xdr:ext cx="599010" cy="259045"/>
    <xdr:sp macro="" textlink="">
      <xdr:nvSpPr>
        <xdr:cNvPr id="341" name="農林水産業費最大値テキスト"/>
        <xdr:cNvSpPr txBox="1"/>
      </xdr:nvSpPr>
      <xdr:spPr>
        <a:xfrm>
          <a:off x="10528300" y="8596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552,078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77800</xdr:rowOff>
    </xdr:from>
    <xdr:to>
      <xdr:col>55</xdr:col>
      <xdr:colOff>88900</xdr:colOff>
      <xdr:row>51</xdr:row>
      <xdr:rowOff>77800</xdr:rowOff>
    </xdr:to>
    <xdr:cxnSp macro="">
      <xdr:nvCxnSpPr>
        <xdr:cNvPr id="342" name="直線コネクタ 341"/>
        <xdr:cNvCxnSpPr/>
      </xdr:nvCxnSpPr>
      <xdr:spPr>
        <a:xfrm>
          <a:off x="10388600" y="882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36971</xdr:rowOff>
    </xdr:from>
    <xdr:to>
      <xdr:col>55</xdr:col>
      <xdr:colOff>0</xdr:colOff>
      <xdr:row>57</xdr:row>
      <xdr:rowOff>106642</xdr:rowOff>
    </xdr:to>
    <xdr:cxnSp macro="">
      <xdr:nvCxnSpPr>
        <xdr:cNvPr id="343" name="直線コネクタ 342"/>
        <xdr:cNvCxnSpPr/>
      </xdr:nvCxnSpPr>
      <xdr:spPr>
        <a:xfrm>
          <a:off x="9639300" y="9809621"/>
          <a:ext cx="838200" cy="6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42214</xdr:rowOff>
    </xdr:from>
    <xdr:ext cx="599010" cy="259045"/>
    <xdr:sp macro="" textlink="">
      <xdr:nvSpPr>
        <xdr:cNvPr id="344" name="農林水産業費平均値テキスト"/>
        <xdr:cNvSpPr txBox="1"/>
      </xdr:nvSpPr>
      <xdr:spPr>
        <a:xfrm>
          <a:off x="10528300" y="9643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19337</xdr:rowOff>
    </xdr:from>
    <xdr:to>
      <xdr:col>55</xdr:col>
      <xdr:colOff>50800</xdr:colOff>
      <xdr:row>57</xdr:row>
      <xdr:rowOff>120937</xdr:rowOff>
    </xdr:to>
    <xdr:sp macro="" textlink="">
      <xdr:nvSpPr>
        <xdr:cNvPr id="345" name="フローチャート: 判断 344"/>
        <xdr:cNvSpPr/>
      </xdr:nvSpPr>
      <xdr:spPr>
        <a:xfrm>
          <a:off x="104267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55211</xdr:rowOff>
    </xdr:from>
    <xdr:to>
      <xdr:col>50</xdr:col>
      <xdr:colOff>114300</xdr:colOff>
      <xdr:row>57</xdr:row>
      <xdr:rowOff>36971</xdr:rowOff>
    </xdr:to>
    <xdr:cxnSp macro="">
      <xdr:nvCxnSpPr>
        <xdr:cNvPr id="346" name="直線コネクタ 345"/>
        <xdr:cNvCxnSpPr/>
      </xdr:nvCxnSpPr>
      <xdr:spPr>
        <a:xfrm>
          <a:off x="8750300" y="8799161"/>
          <a:ext cx="889000" cy="101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32900</xdr:rowOff>
    </xdr:from>
    <xdr:to>
      <xdr:col>50</xdr:col>
      <xdr:colOff>165100</xdr:colOff>
      <xdr:row>57</xdr:row>
      <xdr:rowOff>134500</xdr:rowOff>
    </xdr:to>
    <xdr:sp macro="" textlink="">
      <xdr:nvSpPr>
        <xdr:cNvPr id="347" name="フローチャート: 判断 346"/>
        <xdr:cNvSpPr/>
      </xdr:nvSpPr>
      <xdr:spPr>
        <a:xfrm>
          <a:off x="9588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125627</xdr:rowOff>
    </xdr:from>
    <xdr:ext cx="534377" cy="259045"/>
    <xdr:sp macro="" textlink="">
      <xdr:nvSpPr>
        <xdr:cNvPr id="348" name="テキスト ボックス 347"/>
        <xdr:cNvSpPr txBox="1"/>
      </xdr:nvSpPr>
      <xdr:spPr>
        <a:xfrm>
          <a:off x="9372111" y="989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55211</xdr:rowOff>
    </xdr:from>
    <xdr:to>
      <xdr:col>45</xdr:col>
      <xdr:colOff>177800</xdr:colOff>
      <xdr:row>57</xdr:row>
      <xdr:rowOff>79672</xdr:rowOff>
    </xdr:to>
    <xdr:cxnSp macro="">
      <xdr:nvCxnSpPr>
        <xdr:cNvPr id="349" name="直線コネクタ 348"/>
        <xdr:cNvCxnSpPr/>
      </xdr:nvCxnSpPr>
      <xdr:spPr>
        <a:xfrm flipV="1">
          <a:off x="7861300" y="8799161"/>
          <a:ext cx="889000" cy="105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153422</xdr:rowOff>
    </xdr:from>
    <xdr:to>
      <xdr:col>46</xdr:col>
      <xdr:colOff>38100</xdr:colOff>
      <xdr:row>57</xdr:row>
      <xdr:rowOff>83572</xdr:rowOff>
    </xdr:to>
    <xdr:sp macro="" textlink="">
      <xdr:nvSpPr>
        <xdr:cNvPr id="350" name="フローチャート: 判断 349"/>
        <xdr:cNvSpPr/>
      </xdr:nvSpPr>
      <xdr:spPr>
        <a:xfrm>
          <a:off x="8699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74699</xdr:rowOff>
    </xdr:from>
    <xdr:ext cx="599010" cy="259045"/>
    <xdr:sp macro="" textlink="">
      <xdr:nvSpPr>
        <xdr:cNvPr id="351" name="テキスト ボックス 350"/>
        <xdr:cNvSpPr txBox="1"/>
      </xdr:nvSpPr>
      <xdr:spPr>
        <a:xfrm>
          <a:off x="8450795" y="984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40019</xdr:rowOff>
    </xdr:from>
    <xdr:to>
      <xdr:col>41</xdr:col>
      <xdr:colOff>50800</xdr:colOff>
      <xdr:row>57</xdr:row>
      <xdr:rowOff>79672</xdr:rowOff>
    </xdr:to>
    <xdr:cxnSp macro="">
      <xdr:nvCxnSpPr>
        <xdr:cNvPr id="352" name="直線コネクタ 351"/>
        <xdr:cNvCxnSpPr/>
      </xdr:nvCxnSpPr>
      <xdr:spPr>
        <a:xfrm>
          <a:off x="6972300" y="9641219"/>
          <a:ext cx="889000" cy="2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35693</xdr:rowOff>
    </xdr:from>
    <xdr:to>
      <xdr:col>41</xdr:col>
      <xdr:colOff>101600</xdr:colOff>
      <xdr:row>57</xdr:row>
      <xdr:rowOff>137293</xdr:rowOff>
    </xdr:to>
    <xdr:sp macro="" textlink="">
      <xdr:nvSpPr>
        <xdr:cNvPr id="353" name="フローチャート: 判断 352"/>
        <xdr:cNvSpPr/>
      </xdr:nvSpPr>
      <xdr:spPr>
        <a:xfrm>
          <a:off x="7810500" y="98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128420</xdr:rowOff>
    </xdr:from>
    <xdr:ext cx="534377" cy="259045"/>
    <xdr:sp macro="" textlink="">
      <xdr:nvSpPr>
        <xdr:cNvPr id="354" name="テキスト ボックス 353"/>
        <xdr:cNvSpPr txBox="1"/>
      </xdr:nvSpPr>
      <xdr:spPr>
        <a:xfrm>
          <a:off x="7594111" y="990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58117</xdr:rowOff>
    </xdr:from>
    <xdr:to>
      <xdr:col>36</xdr:col>
      <xdr:colOff>165100</xdr:colOff>
      <xdr:row>57</xdr:row>
      <xdr:rowOff>159717</xdr:rowOff>
    </xdr:to>
    <xdr:sp macro="" textlink="">
      <xdr:nvSpPr>
        <xdr:cNvPr id="355" name="フローチャート: 判断 354"/>
        <xdr:cNvSpPr/>
      </xdr:nvSpPr>
      <xdr:spPr>
        <a:xfrm>
          <a:off x="6921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150844</xdr:rowOff>
    </xdr:from>
    <xdr:ext cx="534377" cy="259045"/>
    <xdr:sp macro="" textlink="">
      <xdr:nvSpPr>
        <xdr:cNvPr id="356" name="テキスト ボックス 355"/>
        <xdr:cNvSpPr txBox="1"/>
      </xdr:nvSpPr>
      <xdr:spPr>
        <a:xfrm>
          <a:off x="6705111" y="99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55842</xdr:rowOff>
    </xdr:from>
    <xdr:to>
      <xdr:col>55</xdr:col>
      <xdr:colOff>50800</xdr:colOff>
      <xdr:row>57</xdr:row>
      <xdr:rowOff>157442</xdr:rowOff>
    </xdr:to>
    <xdr:sp macro="" textlink="">
      <xdr:nvSpPr>
        <xdr:cNvPr id="362" name="楕円 361"/>
        <xdr:cNvSpPr/>
      </xdr:nvSpPr>
      <xdr:spPr>
        <a:xfrm>
          <a:off x="10426700" y="98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34269</xdr:rowOff>
    </xdr:from>
    <xdr:ext cx="534377" cy="259045"/>
    <xdr:sp macro="" textlink="">
      <xdr:nvSpPr>
        <xdr:cNvPr id="363" name="農林水産業費該当値テキスト"/>
        <xdr:cNvSpPr txBox="1"/>
      </xdr:nvSpPr>
      <xdr:spPr>
        <a:xfrm>
          <a:off x="10528300" y="980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157621</xdr:rowOff>
    </xdr:from>
    <xdr:to>
      <xdr:col>50</xdr:col>
      <xdr:colOff>165100</xdr:colOff>
      <xdr:row>57</xdr:row>
      <xdr:rowOff>87771</xdr:rowOff>
    </xdr:to>
    <xdr:sp macro="" textlink="">
      <xdr:nvSpPr>
        <xdr:cNvPr id="364" name="楕円 363"/>
        <xdr:cNvSpPr/>
      </xdr:nvSpPr>
      <xdr:spPr>
        <a:xfrm>
          <a:off x="9588500" y="975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104298</xdr:rowOff>
    </xdr:from>
    <xdr:ext cx="599010" cy="259045"/>
    <xdr:sp macro="" textlink="">
      <xdr:nvSpPr>
        <xdr:cNvPr id="365" name="テキスト ボックス 364"/>
        <xdr:cNvSpPr txBox="1"/>
      </xdr:nvSpPr>
      <xdr:spPr>
        <a:xfrm>
          <a:off x="9339795" y="953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4411</xdr:rowOff>
    </xdr:from>
    <xdr:to>
      <xdr:col>46</xdr:col>
      <xdr:colOff>38100</xdr:colOff>
      <xdr:row>51</xdr:row>
      <xdr:rowOff>106011</xdr:rowOff>
    </xdr:to>
    <xdr:sp macro="" textlink="">
      <xdr:nvSpPr>
        <xdr:cNvPr id="366" name="楕円 365"/>
        <xdr:cNvSpPr/>
      </xdr:nvSpPr>
      <xdr:spPr>
        <a:xfrm>
          <a:off x="8699500" y="87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122538</xdr:rowOff>
    </xdr:from>
    <xdr:ext cx="599010" cy="259045"/>
    <xdr:sp macro="" textlink="">
      <xdr:nvSpPr>
        <xdr:cNvPr id="367" name="テキスト ボックス 366"/>
        <xdr:cNvSpPr txBox="1"/>
      </xdr:nvSpPr>
      <xdr:spPr>
        <a:xfrm>
          <a:off x="8450795" y="852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28872</xdr:rowOff>
    </xdr:from>
    <xdr:to>
      <xdr:col>41</xdr:col>
      <xdr:colOff>101600</xdr:colOff>
      <xdr:row>57</xdr:row>
      <xdr:rowOff>130472</xdr:rowOff>
    </xdr:to>
    <xdr:sp macro="" textlink="">
      <xdr:nvSpPr>
        <xdr:cNvPr id="368" name="楕円 367"/>
        <xdr:cNvSpPr/>
      </xdr:nvSpPr>
      <xdr:spPr>
        <a:xfrm>
          <a:off x="7810500" y="980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146999</xdr:rowOff>
    </xdr:from>
    <xdr:ext cx="599010" cy="259045"/>
    <xdr:sp macro="" textlink="">
      <xdr:nvSpPr>
        <xdr:cNvPr id="369" name="テキスト ボックス 368"/>
        <xdr:cNvSpPr txBox="1"/>
      </xdr:nvSpPr>
      <xdr:spPr>
        <a:xfrm>
          <a:off x="7561795" y="9576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160669</xdr:rowOff>
    </xdr:from>
    <xdr:to>
      <xdr:col>36</xdr:col>
      <xdr:colOff>165100</xdr:colOff>
      <xdr:row>56</xdr:row>
      <xdr:rowOff>90819</xdr:rowOff>
    </xdr:to>
    <xdr:sp macro="" textlink="">
      <xdr:nvSpPr>
        <xdr:cNvPr id="370" name="楕円 369"/>
        <xdr:cNvSpPr/>
      </xdr:nvSpPr>
      <xdr:spPr>
        <a:xfrm>
          <a:off x="6921500" y="959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107346</xdr:rowOff>
    </xdr:from>
    <xdr:ext cx="599010" cy="259045"/>
    <xdr:sp macro="" textlink="">
      <xdr:nvSpPr>
        <xdr:cNvPr id="371" name="テキスト ボックス 370"/>
        <xdr:cNvSpPr txBox="1"/>
      </xdr:nvSpPr>
      <xdr:spPr>
        <a:xfrm>
          <a:off x="6672795" y="9365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126536</xdr:rowOff>
    </xdr:from>
    <xdr:to>
      <xdr:col>54</xdr:col>
      <xdr:colOff>189865</xdr:colOff>
      <xdr:row>79</xdr:row>
      <xdr:rowOff>22600</xdr:rowOff>
    </xdr:to>
    <xdr:cxnSp macro="">
      <xdr:nvCxnSpPr>
        <xdr:cNvPr id="395" name="直線コネクタ 394"/>
        <xdr:cNvCxnSpPr/>
      </xdr:nvCxnSpPr>
      <xdr:spPr>
        <a:xfrm flipV="1">
          <a:off x="10475595" y="11956586"/>
          <a:ext cx="1270" cy="16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26427</xdr:rowOff>
    </xdr:from>
    <xdr:ext cx="469744" cy="259045"/>
    <xdr:sp macro="" textlink="">
      <xdr:nvSpPr>
        <xdr:cNvPr id="396" name="商工費最小値テキスト"/>
        <xdr:cNvSpPr txBox="1"/>
      </xdr:nvSpPr>
      <xdr:spPr>
        <a:xfrm>
          <a:off x="10528300" y="1357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22600</xdr:rowOff>
    </xdr:from>
    <xdr:to>
      <xdr:col>55</xdr:col>
      <xdr:colOff>88900</xdr:colOff>
      <xdr:row>79</xdr:row>
      <xdr:rowOff>22600</xdr:rowOff>
    </xdr:to>
    <xdr:cxnSp macro="">
      <xdr:nvCxnSpPr>
        <xdr:cNvPr id="397" name="直線コネクタ 396"/>
        <xdr:cNvCxnSpPr/>
      </xdr:nvCxnSpPr>
      <xdr:spPr>
        <a:xfrm>
          <a:off x="10388600" y="1356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73213</xdr:rowOff>
    </xdr:from>
    <xdr:ext cx="534377" cy="259045"/>
    <xdr:sp macro="" textlink="">
      <xdr:nvSpPr>
        <xdr:cNvPr id="398" name="商工費最大値テキスト"/>
        <xdr:cNvSpPr txBox="1"/>
      </xdr:nvSpPr>
      <xdr:spPr>
        <a:xfrm>
          <a:off x="10528300" y="1173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126536</xdr:rowOff>
    </xdr:from>
    <xdr:to>
      <xdr:col>55</xdr:col>
      <xdr:colOff>88900</xdr:colOff>
      <xdr:row>69</xdr:row>
      <xdr:rowOff>126536</xdr:rowOff>
    </xdr:to>
    <xdr:cxnSp macro="">
      <xdr:nvCxnSpPr>
        <xdr:cNvPr id="399" name="直線コネクタ 398"/>
        <xdr:cNvCxnSpPr/>
      </xdr:nvCxnSpPr>
      <xdr:spPr>
        <a:xfrm>
          <a:off x="10388600" y="1195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133014</xdr:rowOff>
    </xdr:from>
    <xdr:to>
      <xdr:col>55</xdr:col>
      <xdr:colOff>0</xdr:colOff>
      <xdr:row>76</xdr:row>
      <xdr:rowOff>22180</xdr:rowOff>
    </xdr:to>
    <xdr:cxnSp macro="">
      <xdr:nvCxnSpPr>
        <xdr:cNvPr id="400" name="直線コネクタ 399"/>
        <xdr:cNvCxnSpPr/>
      </xdr:nvCxnSpPr>
      <xdr:spPr>
        <a:xfrm flipV="1">
          <a:off x="9639300" y="12991764"/>
          <a:ext cx="838200" cy="6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123372</xdr:rowOff>
    </xdr:from>
    <xdr:ext cx="534377" cy="259045"/>
    <xdr:sp macro="" textlink="">
      <xdr:nvSpPr>
        <xdr:cNvPr id="401" name="商工費平均値テキスト"/>
        <xdr:cNvSpPr txBox="1"/>
      </xdr:nvSpPr>
      <xdr:spPr>
        <a:xfrm>
          <a:off x="10528300" y="1298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144945</xdr:rowOff>
    </xdr:from>
    <xdr:to>
      <xdr:col>55</xdr:col>
      <xdr:colOff>50800</xdr:colOff>
      <xdr:row>76</xdr:row>
      <xdr:rowOff>75096</xdr:rowOff>
    </xdr:to>
    <xdr:sp macro="" textlink="">
      <xdr:nvSpPr>
        <xdr:cNvPr id="402" name="フローチャート: 判断 401"/>
        <xdr:cNvSpPr/>
      </xdr:nvSpPr>
      <xdr:spPr>
        <a:xfrm>
          <a:off x="10426700" y="130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161741</xdr:rowOff>
    </xdr:from>
    <xdr:to>
      <xdr:col>50</xdr:col>
      <xdr:colOff>114300</xdr:colOff>
      <xdr:row>76</xdr:row>
      <xdr:rowOff>22180</xdr:rowOff>
    </xdr:to>
    <xdr:cxnSp macro="">
      <xdr:nvCxnSpPr>
        <xdr:cNvPr id="403" name="直線コネクタ 402"/>
        <xdr:cNvCxnSpPr/>
      </xdr:nvCxnSpPr>
      <xdr:spPr>
        <a:xfrm>
          <a:off x="8750300" y="12677591"/>
          <a:ext cx="889000" cy="37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153042</xdr:rowOff>
    </xdr:from>
    <xdr:to>
      <xdr:col>50</xdr:col>
      <xdr:colOff>165100</xdr:colOff>
      <xdr:row>76</xdr:row>
      <xdr:rowOff>83192</xdr:rowOff>
    </xdr:to>
    <xdr:sp macro="" textlink="">
      <xdr:nvSpPr>
        <xdr:cNvPr id="404" name="フローチャート: 判断 403"/>
        <xdr:cNvSpPr/>
      </xdr:nvSpPr>
      <xdr:spPr>
        <a:xfrm>
          <a:off x="9588500" y="1301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74319</xdr:rowOff>
    </xdr:from>
    <xdr:ext cx="534377" cy="259045"/>
    <xdr:sp macro="" textlink="">
      <xdr:nvSpPr>
        <xdr:cNvPr id="405" name="テキスト ボックス 404"/>
        <xdr:cNvSpPr txBox="1"/>
      </xdr:nvSpPr>
      <xdr:spPr>
        <a:xfrm>
          <a:off x="9372111" y="13104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128765</xdr:rowOff>
    </xdr:from>
    <xdr:to>
      <xdr:col>45</xdr:col>
      <xdr:colOff>177800</xdr:colOff>
      <xdr:row>73</xdr:row>
      <xdr:rowOff>161741</xdr:rowOff>
    </xdr:to>
    <xdr:cxnSp macro="">
      <xdr:nvCxnSpPr>
        <xdr:cNvPr id="406" name="直線コネクタ 405"/>
        <xdr:cNvCxnSpPr/>
      </xdr:nvCxnSpPr>
      <xdr:spPr>
        <a:xfrm>
          <a:off x="7861300" y="12644615"/>
          <a:ext cx="889000" cy="3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153308</xdr:rowOff>
    </xdr:from>
    <xdr:to>
      <xdr:col>46</xdr:col>
      <xdr:colOff>38100</xdr:colOff>
      <xdr:row>76</xdr:row>
      <xdr:rowOff>83458</xdr:rowOff>
    </xdr:to>
    <xdr:sp macro="" textlink="">
      <xdr:nvSpPr>
        <xdr:cNvPr id="407" name="フローチャート: 判断 406"/>
        <xdr:cNvSpPr/>
      </xdr:nvSpPr>
      <xdr:spPr>
        <a:xfrm>
          <a:off x="8699500" y="1301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74585</xdr:rowOff>
    </xdr:from>
    <xdr:ext cx="534377" cy="259045"/>
    <xdr:sp macro="" textlink="">
      <xdr:nvSpPr>
        <xdr:cNvPr id="408" name="テキスト ボックス 407"/>
        <xdr:cNvSpPr txBox="1"/>
      </xdr:nvSpPr>
      <xdr:spPr>
        <a:xfrm>
          <a:off x="8483111" y="1310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128765</xdr:rowOff>
    </xdr:from>
    <xdr:to>
      <xdr:col>41</xdr:col>
      <xdr:colOff>50800</xdr:colOff>
      <xdr:row>75</xdr:row>
      <xdr:rowOff>9513</xdr:rowOff>
    </xdr:to>
    <xdr:cxnSp macro="">
      <xdr:nvCxnSpPr>
        <xdr:cNvPr id="409" name="直線コネクタ 408"/>
        <xdr:cNvCxnSpPr/>
      </xdr:nvCxnSpPr>
      <xdr:spPr>
        <a:xfrm flipV="1">
          <a:off x="6972300" y="12644615"/>
          <a:ext cx="889000" cy="22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142069</xdr:rowOff>
    </xdr:from>
    <xdr:to>
      <xdr:col>41</xdr:col>
      <xdr:colOff>101600</xdr:colOff>
      <xdr:row>76</xdr:row>
      <xdr:rowOff>72219</xdr:rowOff>
    </xdr:to>
    <xdr:sp macro="" textlink="">
      <xdr:nvSpPr>
        <xdr:cNvPr id="410" name="フローチャート: 判断 409"/>
        <xdr:cNvSpPr/>
      </xdr:nvSpPr>
      <xdr:spPr>
        <a:xfrm>
          <a:off x="7810500" y="130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63346</xdr:rowOff>
    </xdr:from>
    <xdr:ext cx="534377" cy="259045"/>
    <xdr:sp macro="" textlink="">
      <xdr:nvSpPr>
        <xdr:cNvPr id="411" name="テキスト ボックス 410"/>
        <xdr:cNvSpPr txBox="1"/>
      </xdr:nvSpPr>
      <xdr:spPr>
        <a:xfrm>
          <a:off x="7594111" y="1309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163615</xdr:rowOff>
    </xdr:from>
    <xdr:to>
      <xdr:col>36</xdr:col>
      <xdr:colOff>165100</xdr:colOff>
      <xdr:row>76</xdr:row>
      <xdr:rowOff>93765</xdr:rowOff>
    </xdr:to>
    <xdr:sp macro="" textlink="">
      <xdr:nvSpPr>
        <xdr:cNvPr id="412" name="フローチャート: 判断 411"/>
        <xdr:cNvSpPr/>
      </xdr:nvSpPr>
      <xdr:spPr>
        <a:xfrm>
          <a:off x="6921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84892</xdr:rowOff>
    </xdr:from>
    <xdr:ext cx="534377" cy="259045"/>
    <xdr:sp macro="" textlink="">
      <xdr:nvSpPr>
        <xdr:cNvPr id="413" name="テキスト ボックス 412"/>
        <xdr:cNvSpPr txBox="1"/>
      </xdr:nvSpPr>
      <xdr:spPr>
        <a:xfrm>
          <a:off x="6705111" y="1311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82214</xdr:rowOff>
    </xdr:from>
    <xdr:to>
      <xdr:col>55</xdr:col>
      <xdr:colOff>50800</xdr:colOff>
      <xdr:row>76</xdr:row>
      <xdr:rowOff>12364</xdr:rowOff>
    </xdr:to>
    <xdr:sp macro="" textlink="">
      <xdr:nvSpPr>
        <xdr:cNvPr id="419" name="楕円 418"/>
        <xdr:cNvSpPr/>
      </xdr:nvSpPr>
      <xdr:spPr>
        <a:xfrm>
          <a:off x="10426700" y="1294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105091</xdr:rowOff>
    </xdr:from>
    <xdr:ext cx="534377" cy="259045"/>
    <xdr:sp macro="" textlink="">
      <xdr:nvSpPr>
        <xdr:cNvPr id="420" name="商工費該当値テキスト"/>
        <xdr:cNvSpPr txBox="1"/>
      </xdr:nvSpPr>
      <xdr:spPr>
        <a:xfrm>
          <a:off x="10528300" y="12792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142831</xdr:rowOff>
    </xdr:from>
    <xdr:to>
      <xdr:col>50</xdr:col>
      <xdr:colOff>165100</xdr:colOff>
      <xdr:row>76</xdr:row>
      <xdr:rowOff>72982</xdr:rowOff>
    </xdr:to>
    <xdr:sp macro="" textlink="">
      <xdr:nvSpPr>
        <xdr:cNvPr id="421" name="楕円 420"/>
        <xdr:cNvSpPr/>
      </xdr:nvSpPr>
      <xdr:spPr>
        <a:xfrm>
          <a:off x="9588500" y="130015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89508</xdr:rowOff>
    </xdr:from>
    <xdr:ext cx="534377" cy="259045"/>
    <xdr:sp macro="" textlink="">
      <xdr:nvSpPr>
        <xdr:cNvPr id="422" name="テキスト ボックス 421"/>
        <xdr:cNvSpPr txBox="1"/>
      </xdr:nvSpPr>
      <xdr:spPr>
        <a:xfrm>
          <a:off x="9372111" y="1277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110941</xdr:rowOff>
    </xdr:from>
    <xdr:to>
      <xdr:col>46</xdr:col>
      <xdr:colOff>38100</xdr:colOff>
      <xdr:row>74</xdr:row>
      <xdr:rowOff>41091</xdr:rowOff>
    </xdr:to>
    <xdr:sp macro="" textlink="">
      <xdr:nvSpPr>
        <xdr:cNvPr id="423" name="楕円 422"/>
        <xdr:cNvSpPr/>
      </xdr:nvSpPr>
      <xdr:spPr>
        <a:xfrm>
          <a:off x="8699500" y="126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57618</xdr:rowOff>
    </xdr:from>
    <xdr:ext cx="534377" cy="259045"/>
    <xdr:sp macro="" textlink="">
      <xdr:nvSpPr>
        <xdr:cNvPr id="424" name="テキスト ボックス 423"/>
        <xdr:cNvSpPr txBox="1"/>
      </xdr:nvSpPr>
      <xdr:spPr>
        <a:xfrm>
          <a:off x="8483111" y="1240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77965</xdr:rowOff>
    </xdr:from>
    <xdr:to>
      <xdr:col>41</xdr:col>
      <xdr:colOff>101600</xdr:colOff>
      <xdr:row>74</xdr:row>
      <xdr:rowOff>8115</xdr:rowOff>
    </xdr:to>
    <xdr:sp macro="" textlink="">
      <xdr:nvSpPr>
        <xdr:cNvPr id="425" name="楕円 424"/>
        <xdr:cNvSpPr/>
      </xdr:nvSpPr>
      <xdr:spPr>
        <a:xfrm>
          <a:off x="7810500" y="125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24642</xdr:rowOff>
    </xdr:from>
    <xdr:ext cx="534377" cy="259045"/>
    <xdr:sp macro="" textlink="">
      <xdr:nvSpPr>
        <xdr:cNvPr id="426" name="テキスト ボックス 425"/>
        <xdr:cNvSpPr txBox="1"/>
      </xdr:nvSpPr>
      <xdr:spPr>
        <a:xfrm>
          <a:off x="7594111" y="1236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130163</xdr:rowOff>
    </xdr:from>
    <xdr:to>
      <xdr:col>36</xdr:col>
      <xdr:colOff>165100</xdr:colOff>
      <xdr:row>75</xdr:row>
      <xdr:rowOff>60313</xdr:rowOff>
    </xdr:to>
    <xdr:sp macro="" textlink="">
      <xdr:nvSpPr>
        <xdr:cNvPr id="427" name="楕円 426"/>
        <xdr:cNvSpPr/>
      </xdr:nvSpPr>
      <xdr:spPr>
        <a:xfrm>
          <a:off x="6921500" y="128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76840</xdr:rowOff>
    </xdr:from>
    <xdr:ext cx="534377" cy="259045"/>
    <xdr:sp macro="" textlink="">
      <xdr:nvSpPr>
        <xdr:cNvPr id="428" name="テキスト ボックス 427"/>
        <xdr:cNvSpPr txBox="1"/>
      </xdr:nvSpPr>
      <xdr:spPr>
        <a:xfrm>
          <a:off x="6705111" y="1259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14556</xdr:rowOff>
    </xdr:from>
    <xdr:to>
      <xdr:col>54</xdr:col>
      <xdr:colOff>189865</xdr:colOff>
      <xdr:row>98</xdr:row>
      <xdr:rowOff>39363</xdr:rowOff>
    </xdr:to>
    <xdr:cxnSp macro="">
      <xdr:nvCxnSpPr>
        <xdr:cNvPr id="450" name="直線コネクタ 449"/>
        <xdr:cNvCxnSpPr/>
      </xdr:nvCxnSpPr>
      <xdr:spPr>
        <a:xfrm flipV="1">
          <a:off x="10475595" y="15787956"/>
          <a:ext cx="1270" cy="105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43190</xdr:rowOff>
    </xdr:from>
    <xdr:ext cx="534377" cy="259045"/>
    <xdr:sp macro="" textlink="">
      <xdr:nvSpPr>
        <xdr:cNvPr id="451" name="土木費最小値テキスト"/>
        <xdr:cNvSpPr txBox="1"/>
      </xdr:nvSpPr>
      <xdr:spPr>
        <a:xfrm>
          <a:off x="10528300" y="1684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39363</xdr:rowOff>
    </xdr:from>
    <xdr:to>
      <xdr:col>55</xdr:col>
      <xdr:colOff>88900</xdr:colOff>
      <xdr:row>98</xdr:row>
      <xdr:rowOff>39363</xdr:rowOff>
    </xdr:to>
    <xdr:cxnSp macro="">
      <xdr:nvCxnSpPr>
        <xdr:cNvPr id="452" name="直線コネクタ 451"/>
        <xdr:cNvCxnSpPr/>
      </xdr:nvCxnSpPr>
      <xdr:spPr>
        <a:xfrm>
          <a:off x="10388600" y="1684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132683</xdr:rowOff>
    </xdr:from>
    <xdr:ext cx="599010" cy="259045"/>
    <xdr:sp macro="" textlink="">
      <xdr:nvSpPr>
        <xdr:cNvPr id="453" name="土木費最大値テキスト"/>
        <xdr:cNvSpPr txBox="1"/>
      </xdr:nvSpPr>
      <xdr:spPr>
        <a:xfrm>
          <a:off x="10528300" y="15563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252,372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14556</xdr:rowOff>
    </xdr:from>
    <xdr:to>
      <xdr:col>55</xdr:col>
      <xdr:colOff>88900</xdr:colOff>
      <xdr:row>92</xdr:row>
      <xdr:rowOff>14556</xdr:rowOff>
    </xdr:to>
    <xdr:cxnSp macro="">
      <xdr:nvCxnSpPr>
        <xdr:cNvPr id="454" name="直線コネクタ 453"/>
        <xdr:cNvCxnSpPr/>
      </xdr:nvCxnSpPr>
      <xdr:spPr>
        <a:xfrm>
          <a:off x="10388600" y="1578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151975</xdr:rowOff>
    </xdr:from>
    <xdr:to>
      <xdr:col>55</xdr:col>
      <xdr:colOff>0</xdr:colOff>
      <xdr:row>95</xdr:row>
      <xdr:rowOff>63475</xdr:rowOff>
    </xdr:to>
    <xdr:cxnSp macro="">
      <xdr:nvCxnSpPr>
        <xdr:cNvPr id="455" name="直線コネクタ 454"/>
        <xdr:cNvCxnSpPr/>
      </xdr:nvCxnSpPr>
      <xdr:spPr>
        <a:xfrm>
          <a:off x="9639300" y="16096825"/>
          <a:ext cx="838200" cy="25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132424</xdr:rowOff>
    </xdr:from>
    <xdr:ext cx="534377" cy="259045"/>
    <xdr:sp macro="" textlink="">
      <xdr:nvSpPr>
        <xdr:cNvPr id="456" name="土木費平均値テキスト"/>
        <xdr:cNvSpPr txBox="1"/>
      </xdr:nvSpPr>
      <xdr:spPr>
        <a:xfrm>
          <a:off x="10528300" y="16420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153997</xdr:rowOff>
    </xdr:from>
    <xdr:to>
      <xdr:col>55</xdr:col>
      <xdr:colOff>50800</xdr:colOff>
      <xdr:row>96</xdr:row>
      <xdr:rowOff>84147</xdr:rowOff>
    </xdr:to>
    <xdr:sp macro="" textlink="">
      <xdr:nvSpPr>
        <xdr:cNvPr id="457" name="フローチャート: 判断 456"/>
        <xdr:cNvSpPr/>
      </xdr:nvSpPr>
      <xdr:spPr>
        <a:xfrm>
          <a:off x="104267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151975</xdr:rowOff>
    </xdr:from>
    <xdr:to>
      <xdr:col>50</xdr:col>
      <xdr:colOff>114300</xdr:colOff>
      <xdr:row>96</xdr:row>
      <xdr:rowOff>8722</xdr:rowOff>
    </xdr:to>
    <xdr:cxnSp macro="">
      <xdr:nvCxnSpPr>
        <xdr:cNvPr id="458" name="直線コネクタ 457"/>
        <xdr:cNvCxnSpPr/>
      </xdr:nvCxnSpPr>
      <xdr:spPr>
        <a:xfrm flipV="1">
          <a:off x="8750300" y="16096825"/>
          <a:ext cx="889000" cy="37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164982</xdr:rowOff>
    </xdr:from>
    <xdr:to>
      <xdr:col>50</xdr:col>
      <xdr:colOff>165100</xdr:colOff>
      <xdr:row>96</xdr:row>
      <xdr:rowOff>95132</xdr:rowOff>
    </xdr:to>
    <xdr:sp macro="" textlink="">
      <xdr:nvSpPr>
        <xdr:cNvPr id="459" name="フローチャート: 判断 458"/>
        <xdr:cNvSpPr/>
      </xdr:nvSpPr>
      <xdr:spPr>
        <a:xfrm>
          <a:off x="9588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86259</xdr:rowOff>
    </xdr:from>
    <xdr:ext cx="534377" cy="259045"/>
    <xdr:sp macro="" textlink="">
      <xdr:nvSpPr>
        <xdr:cNvPr id="460" name="テキスト ボックス 459"/>
        <xdr:cNvSpPr txBox="1"/>
      </xdr:nvSpPr>
      <xdr:spPr>
        <a:xfrm>
          <a:off x="9372111" y="1654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8722</xdr:rowOff>
    </xdr:from>
    <xdr:to>
      <xdr:col>45</xdr:col>
      <xdr:colOff>177800</xdr:colOff>
      <xdr:row>96</xdr:row>
      <xdr:rowOff>85714</xdr:rowOff>
    </xdr:to>
    <xdr:cxnSp macro="">
      <xdr:nvCxnSpPr>
        <xdr:cNvPr id="461" name="直線コネクタ 460"/>
        <xdr:cNvCxnSpPr/>
      </xdr:nvCxnSpPr>
      <xdr:spPr>
        <a:xfrm flipV="1">
          <a:off x="7861300" y="16467922"/>
          <a:ext cx="889000" cy="7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159643</xdr:rowOff>
    </xdr:from>
    <xdr:to>
      <xdr:col>46</xdr:col>
      <xdr:colOff>38100</xdr:colOff>
      <xdr:row>96</xdr:row>
      <xdr:rowOff>89793</xdr:rowOff>
    </xdr:to>
    <xdr:sp macro="" textlink="">
      <xdr:nvSpPr>
        <xdr:cNvPr id="462" name="フローチャート: 判断 461"/>
        <xdr:cNvSpPr/>
      </xdr:nvSpPr>
      <xdr:spPr>
        <a:xfrm>
          <a:off x="8699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80920</xdr:rowOff>
    </xdr:from>
    <xdr:ext cx="534377" cy="259045"/>
    <xdr:sp macro="" textlink="">
      <xdr:nvSpPr>
        <xdr:cNvPr id="463" name="テキスト ボックス 462"/>
        <xdr:cNvSpPr txBox="1"/>
      </xdr:nvSpPr>
      <xdr:spPr>
        <a:xfrm>
          <a:off x="8483111" y="1654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93139</xdr:rowOff>
    </xdr:from>
    <xdr:to>
      <xdr:col>41</xdr:col>
      <xdr:colOff>50800</xdr:colOff>
      <xdr:row>96</xdr:row>
      <xdr:rowOff>85714</xdr:rowOff>
    </xdr:to>
    <xdr:cxnSp macro="">
      <xdr:nvCxnSpPr>
        <xdr:cNvPr id="464" name="直線コネクタ 463"/>
        <xdr:cNvCxnSpPr/>
      </xdr:nvCxnSpPr>
      <xdr:spPr>
        <a:xfrm>
          <a:off x="6972300" y="16209439"/>
          <a:ext cx="889000" cy="33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10874</xdr:rowOff>
    </xdr:from>
    <xdr:to>
      <xdr:col>41</xdr:col>
      <xdr:colOff>101600</xdr:colOff>
      <xdr:row>96</xdr:row>
      <xdr:rowOff>112474</xdr:rowOff>
    </xdr:to>
    <xdr:sp macro="" textlink="">
      <xdr:nvSpPr>
        <xdr:cNvPr id="465" name="フローチャート: 判断 464"/>
        <xdr:cNvSpPr/>
      </xdr:nvSpPr>
      <xdr:spPr>
        <a:xfrm>
          <a:off x="7810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129001</xdr:rowOff>
    </xdr:from>
    <xdr:ext cx="534377" cy="259045"/>
    <xdr:sp macro="" textlink="">
      <xdr:nvSpPr>
        <xdr:cNvPr id="466" name="テキスト ボックス 465"/>
        <xdr:cNvSpPr txBox="1"/>
      </xdr:nvSpPr>
      <xdr:spPr>
        <a:xfrm>
          <a:off x="7594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24750</xdr:rowOff>
    </xdr:from>
    <xdr:to>
      <xdr:col>36</xdr:col>
      <xdr:colOff>165100</xdr:colOff>
      <xdr:row>96</xdr:row>
      <xdr:rowOff>126350</xdr:rowOff>
    </xdr:to>
    <xdr:sp macro="" textlink="">
      <xdr:nvSpPr>
        <xdr:cNvPr id="467" name="フローチャート: 判断 466"/>
        <xdr:cNvSpPr/>
      </xdr:nvSpPr>
      <xdr:spPr>
        <a:xfrm>
          <a:off x="6921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117477</xdr:rowOff>
    </xdr:from>
    <xdr:ext cx="534377" cy="259045"/>
    <xdr:sp macro="" textlink="">
      <xdr:nvSpPr>
        <xdr:cNvPr id="468" name="テキスト ボックス 467"/>
        <xdr:cNvSpPr txBox="1"/>
      </xdr:nvSpPr>
      <xdr:spPr>
        <a:xfrm>
          <a:off x="6705111" y="1657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12675</xdr:rowOff>
    </xdr:from>
    <xdr:to>
      <xdr:col>55</xdr:col>
      <xdr:colOff>50800</xdr:colOff>
      <xdr:row>95</xdr:row>
      <xdr:rowOff>114275</xdr:rowOff>
    </xdr:to>
    <xdr:sp macro="" textlink="">
      <xdr:nvSpPr>
        <xdr:cNvPr id="474" name="楕円 473"/>
        <xdr:cNvSpPr/>
      </xdr:nvSpPr>
      <xdr:spPr>
        <a:xfrm>
          <a:off x="10426700" y="1630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35552</xdr:rowOff>
    </xdr:from>
    <xdr:ext cx="599010" cy="259045"/>
    <xdr:sp macro="" textlink="">
      <xdr:nvSpPr>
        <xdr:cNvPr id="475" name="土木費該当値テキスト"/>
        <xdr:cNvSpPr txBox="1"/>
      </xdr:nvSpPr>
      <xdr:spPr>
        <a:xfrm>
          <a:off x="10528300" y="1615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101175</xdr:rowOff>
    </xdr:from>
    <xdr:to>
      <xdr:col>50</xdr:col>
      <xdr:colOff>165100</xdr:colOff>
      <xdr:row>94</xdr:row>
      <xdr:rowOff>31325</xdr:rowOff>
    </xdr:to>
    <xdr:sp macro="" textlink="">
      <xdr:nvSpPr>
        <xdr:cNvPr id="476" name="楕円 475"/>
        <xdr:cNvSpPr/>
      </xdr:nvSpPr>
      <xdr:spPr>
        <a:xfrm>
          <a:off x="9588500" y="1604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47852</xdr:rowOff>
    </xdr:from>
    <xdr:ext cx="599010" cy="259045"/>
    <xdr:sp macro="" textlink="">
      <xdr:nvSpPr>
        <xdr:cNvPr id="477" name="テキスト ボックス 476"/>
        <xdr:cNvSpPr txBox="1"/>
      </xdr:nvSpPr>
      <xdr:spPr>
        <a:xfrm>
          <a:off x="9339795" y="1582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129372</xdr:rowOff>
    </xdr:from>
    <xdr:to>
      <xdr:col>46</xdr:col>
      <xdr:colOff>38100</xdr:colOff>
      <xdr:row>96</xdr:row>
      <xdr:rowOff>59522</xdr:rowOff>
    </xdr:to>
    <xdr:sp macro="" textlink="">
      <xdr:nvSpPr>
        <xdr:cNvPr id="478" name="楕円 477"/>
        <xdr:cNvSpPr/>
      </xdr:nvSpPr>
      <xdr:spPr>
        <a:xfrm>
          <a:off x="8699500" y="1641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76049</xdr:rowOff>
    </xdr:from>
    <xdr:ext cx="599010" cy="259045"/>
    <xdr:sp macro="" textlink="">
      <xdr:nvSpPr>
        <xdr:cNvPr id="479" name="テキスト ボックス 478"/>
        <xdr:cNvSpPr txBox="1"/>
      </xdr:nvSpPr>
      <xdr:spPr>
        <a:xfrm>
          <a:off x="8450795" y="1619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34914</xdr:rowOff>
    </xdr:from>
    <xdr:to>
      <xdr:col>41</xdr:col>
      <xdr:colOff>101600</xdr:colOff>
      <xdr:row>96</xdr:row>
      <xdr:rowOff>136514</xdr:rowOff>
    </xdr:to>
    <xdr:sp macro="" textlink="">
      <xdr:nvSpPr>
        <xdr:cNvPr id="480" name="楕円 479"/>
        <xdr:cNvSpPr/>
      </xdr:nvSpPr>
      <xdr:spPr>
        <a:xfrm>
          <a:off x="7810500" y="1649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127641</xdr:rowOff>
    </xdr:from>
    <xdr:ext cx="534377" cy="259045"/>
    <xdr:sp macro="" textlink="">
      <xdr:nvSpPr>
        <xdr:cNvPr id="481" name="テキスト ボックス 480"/>
        <xdr:cNvSpPr txBox="1"/>
      </xdr:nvSpPr>
      <xdr:spPr>
        <a:xfrm>
          <a:off x="7594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42339</xdr:rowOff>
    </xdr:from>
    <xdr:to>
      <xdr:col>36</xdr:col>
      <xdr:colOff>165100</xdr:colOff>
      <xdr:row>94</xdr:row>
      <xdr:rowOff>143939</xdr:rowOff>
    </xdr:to>
    <xdr:sp macro="" textlink="">
      <xdr:nvSpPr>
        <xdr:cNvPr id="482" name="楕円 481"/>
        <xdr:cNvSpPr/>
      </xdr:nvSpPr>
      <xdr:spPr>
        <a:xfrm>
          <a:off x="6921500" y="1615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160466</xdr:rowOff>
    </xdr:from>
    <xdr:ext cx="599010" cy="259045"/>
    <xdr:sp macro="" textlink="">
      <xdr:nvSpPr>
        <xdr:cNvPr id="483" name="テキスト ボックス 482"/>
        <xdr:cNvSpPr txBox="1"/>
      </xdr:nvSpPr>
      <xdr:spPr>
        <a:xfrm>
          <a:off x="6672795" y="15933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9" name="テキスト ボックス 49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1" name="テキスト ボックス 50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3" name="テキスト ボックス 50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138206</xdr:rowOff>
    </xdr:from>
    <xdr:to>
      <xdr:col>85</xdr:col>
      <xdr:colOff>126364</xdr:colOff>
      <xdr:row>38</xdr:row>
      <xdr:rowOff>59477</xdr:rowOff>
    </xdr:to>
    <xdr:cxnSp macro="">
      <xdr:nvCxnSpPr>
        <xdr:cNvPr id="507" name="直線コネクタ 506"/>
        <xdr:cNvCxnSpPr/>
      </xdr:nvCxnSpPr>
      <xdr:spPr>
        <a:xfrm flipV="1">
          <a:off x="16317595" y="5110256"/>
          <a:ext cx="1269" cy="146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63304</xdr:rowOff>
    </xdr:from>
    <xdr:ext cx="534377" cy="259045"/>
    <xdr:sp macro="" textlink="">
      <xdr:nvSpPr>
        <xdr:cNvPr id="508" name="消防費最小値テキスト"/>
        <xdr:cNvSpPr txBox="1"/>
      </xdr:nvSpPr>
      <xdr:spPr>
        <a:xfrm>
          <a:off x="16370300" y="657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59477</xdr:rowOff>
    </xdr:from>
    <xdr:to>
      <xdr:col>86</xdr:col>
      <xdr:colOff>25400</xdr:colOff>
      <xdr:row>38</xdr:row>
      <xdr:rowOff>59477</xdr:rowOff>
    </xdr:to>
    <xdr:cxnSp macro="">
      <xdr:nvCxnSpPr>
        <xdr:cNvPr id="509" name="直線コネクタ 508"/>
        <xdr:cNvCxnSpPr/>
      </xdr:nvCxnSpPr>
      <xdr:spPr>
        <a:xfrm>
          <a:off x="16230600" y="657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84883</xdr:rowOff>
    </xdr:from>
    <xdr:ext cx="599010" cy="259045"/>
    <xdr:sp macro="" textlink="">
      <xdr:nvSpPr>
        <xdr:cNvPr id="510" name="消防費最大値テキスト"/>
        <xdr:cNvSpPr txBox="1"/>
      </xdr:nvSpPr>
      <xdr:spPr>
        <a:xfrm>
          <a:off x="16370300" y="488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138206</xdr:rowOff>
    </xdr:from>
    <xdr:to>
      <xdr:col>86</xdr:col>
      <xdr:colOff>25400</xdr:colOff>
      <xdr:row>29</xdr:row>
      <xdr:rowOff>138206</xdr:rowOff>
    </xdr:to>
    <xdr:cxnSp macro="">
      <xdr:nvCxnSpPr>
        <xdr:cNvPr id="511" name="直線コネクタ 510"/>
        <xdr:cNvCxnSpPr/>
      </xdr:nvCxnSpPr>
      <xdr:spPr>
        <a:xfrm>
          <a:off x="16230600" y="511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7287</xdr:rowOff>
    </xdr:from>
    <xdr:to>
      <xdr:col>85</xdr:col>
      <xdr:colOff>127000</xdr:colOff>
      <xdr:row>37</xdr:row>
      <xdr:rowOff>22367</xdr:rowOff>
    </xdr:to>
    <xdr:cxnSp macro="">
      <xdr:nvCxnSpPr>
        <xdr:cNvPr id="512" name="直線コネクタ 511"/>
        <xdr:cNvCxnSpPr/>
      </xdr:nvCxnSpPr>
      <xdr:spPr>
        <a:xfrm>
          <a:off x="15481300" y="6350937"/>
          <a:ext cx="838200" cy="1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138254</xdr:rowOff>
    </xdr:from>
    <xdr:ext cx="534377" cy="259045"/>
    <xdr:sp macro="" textlink="">
      <xdr:nvSpPr>
        <xdr:cNvPr id="513" name="消防費平均値テキスト"/>
        <xdr:cNvSpPr txBox="1"/>
      </xdr:nvSpPr>
      <xdr:spPr>
        <a:xfrm>
          <a:off x="16370300" y="63104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159827</xdr:rowOff>
    </xdr:from>
    <xdr:to>
      <xdr:col>85</xdr:col>
      <xdr:colOff>177800</xdr:colOff>
      <xdr:row>37</xdr:row>
      <xdr:rowOff>89977</xdr:rowOff>
    </xdr:to>
    <xdr:sp macro="" textlink="">
      <xdr:nvSpPr>
        <xdr:cNvPr id="514" name="フローチャート: 判断 513"/>
        <xdr:cNvSpPr/>
      </xdr:nvSpPr>
      <xdr:spPr>
        <a:xfrm>
          <a:off x="16268700" y="633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7287</xdr:rowOff>
    </xdr:from>
    <xdr:to>
      <xdr:col>81</xdr:col>
      <xdr:colOff>50800</xdr:colOff>
      <xdr:row>37</xdr:row>
      <xdr:rowOff>48260</xdr:rowOff>
    </xdr:to>
    <xdr:cxnSp macro="">
      <xdr:nvCxnSpPr>
        <xdr:cNvPr id="515" name="直線コネクタ 514"/>
        <xdr:cNvCxnSpPr/>
      </xdr:nvCxnSpPr>
      <xdr:spPr>
        <a:xfrm flipV="1">
          <a:off x="14592300" y="6350937"/>
          <a:ext cx="889000" cy="4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19573</xdr:rowOff>
    </xdr:from>
    <xdr:to>
      <xdr:col>81</xdr:col>
      <xdr:colOff>101600</xdr:colOff>
      <xdr:row>37</xdr:row>
      <xdr:rowOff>121173</xdr:rowOff>
    </xdr:to>
    <xdr:sp macro="" textlink="">
      <xdr:nvSpPr>
        <xdr:cNvPr id="516" name="フローチャート: 判断 515"/>
        <xdr:cNvSpPr/>
      </xdr:nvSpPr>
      <xdr:spPr>
        <a:xfrm>
          <a:off x="15430500" y="63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112300</xdr:rowOff>
    </xdr:from>
    <xdr:ext cx="534377" cy="259045"/>
    <xdr:sp macro="" textlink="">
      <xdr:nvSpPr>
        <xdr:cNvPr id="517" name="テキスト ボックス 516"/>
        <xdr:cNvSpPr txBox="1"/>
      </xdr:nvSpPr>
      <xdr:spPr>
        <a:xfrm>
          <a:off x="15214111" y="645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117968</xdr:rowOff>
    </xdr:from>
    <xdr:to>
      <xdr:col>76</xdr:col>
      <xdr:colOff>114300</xdr:colOff>
      <xdr:row>37</xdr:row>
      <xdr:rowOff>48260</xdr:rowOff>
    </xdr:to>
    <xdr:cxnSp macro="">
      <xdr:nvCxnSpPr>
        <xdr:cNvPr id="518" name="直線コネクタ 517"/>
        <xdr:cNvCxnSpPr/>
      </xdr:nvCxnSpPr>
      <xdr:spPr>
        <a:xfrm>
          <a:off x="13703300" y="6118718"/>
          <a:ext cx="889000" cy="27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23520</xdr:rowOff>
    </xdr:from>
    <xdr:to>
      <xdr:col>76</xdr:col>
      <xdr:colOff>165100</xdr:colOff>
      <xdr:row>37</xdr:row>
      <xdr:rowOff>125120</xdr:rowOff>
    </xdr:to>
    <xdr:sp macro="" textlink="">
      <xdr:nvSpPr>
        <xdr:cNvPr id="519" name="フローチャート: 判断 518"/>
        <xdr:cNvSpPr/>
      </xdr:nvSpPr>
      <xdr:spPr>
        <a:xfrm>
          <a:off x="14541500" y="63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116247</xdr:rowOff>
    </xdr:from>
    <xdr:ext cx="534377" cy="259045"/>
    <xdr:sp macro="" textlink="">
      <xdr:nvSpPr>
        <xdr:cNvPr id="520" name="テキスト ボックス 519"/>
        <xdr:cNvSpPr txBox="1"/>
      </xdr:nvSpPr>
      <xdr:spPr>
        <a:xfrm>
          <a:off x="14325111" y="64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117968</xdr:rowOff>
    </xdr:from>
    <xdr:to>
      <xdr:col>71</xdr:col>
      <xdr:colOff>177800</xdr:colOff>
      <xdr:row>36</xdr:row>
      <xdr:rowOff>95397</xdr:rowOff>
    </xdr:to>
    <xdr:cxnSp macro="">
      <xdr:nvCxnSpPr>
        <xdr:cNvPr id="521" name="直線コネクタ 520"/>
        <xdr:cNvCxnSpPr/>
      </xdr:nvCxnSpPr>
      <xdr:spPr>
        <a:xfrm flipV="1">
          <a:off x="12814300" y="6118718"/>
          <a:ext cx="889000" cy="14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5499</xdr:rowOff>
    </xdr:from>
    <xdr:to>
      <xdr:col>72</xdr:col>
      <xdr:colOff>38100</xdr:colOff>
      <xdr:row>37</xdr:row>
      <xdr:rowOff>107099</xdr:rowOff>
    </xdr:to>
    <xdr:sp macro="" textlink="">
      <xdr:nvSpPr>
        <xdr:cNvPr id="522" name="フローチャート: 判断 521"/>
        <xdr:cNvSpPr/>
      </xdr:nvSpPr>
      <xdr:spPr>
        <a:xfrm>
          <a:off x="13652500" y="634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98226</xdr:rowOff>
    </xdr:from>
    <xdr:ext cx="534377" cy="259045"/>
    <xdr:sp macro="" textlink="">
      <xdr:nvSpPr>
        <xdr:cNvPr id="523" name="テキスト ボックス 522"/>
        <xdr:cNvSpPr txBox="1"/>
      </xdr:nvSpPr>
      <xdr:spPr>
        <a:xfrm>
          <a:off x="13436111" y="644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158333</xdr:rowOff>
    </xdr:from>
    <xdr:to>
      <xdr:col>67</xdr:col>
      <xdr:colOff>101600</xdr:colOff>
      <xdr:row>37</xdr:row>
      <xdr:rowOff>88483</xdr:rowOff>
    </xdr:to>
    <xdr:sp macro="" textlink="">
      <xdr:nvSpPr>
        <xdr:cNvPr id="524" name="フローチャート: 判断 523"/>
        <xdr:cNvSpPr/>
      </xdr:nvSpPr>
      <xdr:spPr>
        <a:xfrm>
          <a:off x="127635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79610</xdr:rowOff>
    </xdr:from>
    <xdr:ext cx="534377" cy="259045"/>
    <xdr:sp macro="" textlink="">
      <xdr:nvSpPr>
        <xdr:cNvPr id="525" name="テキスト ボックス 524"/>
        <xdr:cNvSpPr txBox="1"/>
      </xdr:nvSpPr>
      <xdr:spPr>
        <a:xfrm>
          <a:off x="12547111" y="642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143017</xdr:rowOff>
    </xdr:from>
    <xdr:to>
      <xdr:col>85</xdr:col>
      <xdr:colOff>177800</xdr:colOff>
      <xdr:row>37</xdr:row>
      <xdr:rowOff>73167</xdr:rowOff>
    </xdr:to>
    <xdr:sp macro="" textlink="">
      <xdr:nvSpPr>
        <xdr:cNvPr id="531" name="楕円 530"/>
        <xdr:cNvSpPr/>
      </xdr:nvSpPr>
      <xdr:spPr>
        <a:xfrm>
          <a:off x="16268700" y="631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165894</xdr:rowOff>
    </xdr:from>
    <xdr:ext cx="534377" cy="259045"/>
    <xdr:sp macro="" textlink="">
      <xdr:nvSpPr>
        <xdr:cNvPr id="532" name="消防費該当値テキスト"/>
        <xdr:cNvSpPr txBox="1"/>
      </xdr:nvSpPr>
      <xdr:spPr>
        <a:xfrm>
          <a:off x="16370300" y="616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127937</xdr:rowOff>
    </xdr:from>
    <xdr:to>
      <xdr:col>81</xdr:col>
      <xdr:colOff>101600</xdr:colOff>
      <xdr:row>37</xdr:row>
      <xdr:rowOff>58087</xdr:rowOff>
    </xdr:to>
    <xdr:sp macro="" textlink="">
      <xdr:nvSpPr>
        <xdr:cNvPr id="533" name="楕円 532"/>
        <xdr:cNvSpPr/>
      </xdr:nvSpPr>
      <xdr:spPr>
        <a:xfrm>
          <a:off x="15430500" y="630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74614</xdr:rowOff>
    </xdr:from>
    <xdr:ext cx="534377" cy="259045"/>
    <xdr:sp macro="" textlink="">
      <xdr:nvSpPr>
        <xdr:cNvPr id="534" name="テキスト ボックス 533"/>
        <xdr:cNvSpPr txBox="1"/>
      </xdr:nvSpPr>
      <xdr:spPr>
        <a:xfrm>
          <a:off x="15214111" y="607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168910</xdr:rowOff>
    </xdr:from>
    <xdr:to>
      <xdr:col>76</xdr:col>
      <xdr:colOff>165100</xdr:colOff>
      <xdr:row>37</xdr:row>
      <xdr:rowOff>99060</xdr:rowOff>
    </xdr:to>
    <xdr:sp macro="" textlink="">
      <xdr:nvSpPr>
        <xdr:cNvPr id="535" name="楕円 534"/>
        <xdr:cNvSpPr/>
      </xdr:nvSpPr>
      <xdr:spPr>
        <a:xfrm>
          <a:off x="14541500" y="634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115587</xdr:rowOff>
    </xdr:from>
    <xdr:ext cx="534377" cy="259045"/>
    <xdr:sp macro="" textlink="">
      <xdr:nvSpPr>
        <xdr:cNvPr id="536" name="テキスト ボックス 535"/>
        <xdr:cNvSpPr txBox="1"/>
      </xdr:nvSpPr>
      <xdr:spPr>
        <a:xfrm>
          <a:off x="14325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67168</xdr:rowOff>
    </xdr:from>
    <xdr:to>
      <xdr:col>72</xdr:col>
      <xdr:colOff>38100</xdr:colOff>
      <xdr:row>35</xdr:row>
      <xdr:rowOff>168768</xdr:rowOff>
    </xdr:to>
    <xdr:sp macro="" textlink="">
      <xdr:nvSpPr>
        <xdr:cNvPr id="537" name="楕円 536"/>
        <xdr:cNvSpPr/>
      </xdr:nvSpPr>
      <xdr:spPr>
        <a:xfrm>
          <a:off x="13652500" y="606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13845</xdr:rowOff>
    </xdr:from>
    <xdr:ext cx="534377" cy="259045"/>
    <xdr:sp macro="" textlink="">
      <xdr:nvSpPr>
        <xdr:cNvPr id="538" name="テキスト ボックス 537"/>
        <xdr:cNvSpPr txBox="1"/>
      </xdr:nvSpPr>
      <xdr:spPr>
        <a:xfrm>
          <a:off x="13436111" y="584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44597</xdr:rowOff>
    </xdr:from>
    <xdr:to>
      <xdr:col>67</xdr:col>
      <xdr:colOff>101600</xdr:colOff>
      <xdr:row>36</xdr:row>
      <xdr:rowOff>146197</xdr:rowOff>
    </xdr:to>
    <xdr:sp macro="" textlink="">
      <xdr:nvSpPr>
        <xdr:cNvPr id="539" name="楕円 538"/>
        <xdr:cNvSpPr/>
      </xdr:nvSpPr>
      <xdr:spPr>
        <a:xfrm>
          <a:off x="12763500" y="621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162724</xdr:rowOff>
    </xdr:from>
    <xdr:ext cx="534377" cy="259045"/>
    <xdr:sp macro="" textlink="">
      <xdr:nvSpPr>
        <xdr:cNvPr id="540" name="テキスト ボックス 539"/>
        <xdr:cNvSpPr txBox="1"/>
      </xdr:nvSpPr>
      <xdr:spPr>
        <a:xfrm>
          <a:off x="12547111" y="599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74579</xdr:rowOff>
    </xdr:from>
    <xdr:to>
      <xdr:col>85</xdr:col>
      <xdr:colOff>126364</xdr:colOff>
      <xdr:row>59</xdr:row>
      <xdr:rowOff>97752</xdr:rowOff>
    </xdr:to>
    <xdr:cxnSp macro="">
      <xdr:nvCxnSpPr>
        <xdr:cNvPr id="565" name="直線コネクタ 564"/>
        <xdr:cNvCxnSpPr/>
      </xdr:nvCxnSpPr>
      <xdr:spPr>
        <a:xfrm flipV="1">
          <a:off x="16317595" y="8818529"/>
          <a:ext cx="1269" cy="1394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101579</xdr:rowOff>
    </xdr:from>
    <xdr:ext cx="534377" cy="259045"/>
    <xdr:sp macro="" textlink="">
      <xdr:nvSpPr>
        <xdr:cNvPr id="566" name="教育費最小値テキスト"/>
        <xdr:cNvSpPr txBox="1"/>
      </xdr:nvSpPr>
      <xdr:spPr>
        <a:xfrm>
          <a:off x="16370300" y="1021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97752</xdr:rowOff>
    </xdr:from>
    <xdr:to>
      <xdr:col>86</xdr:col>
      <xdr:colOff>25400</xdr:colOff>
      <xdr:row>59</xdr:row>
      <xdr:rowOff>97752</xdr:rowOff>
    </xdr:to>
    <xdr:cxnSp macro="">
      <xdr:nvCxnSpPr>
        <xdr:cNvPr id="567" name="直線コネクタ 566"/>
        <xdr:cNvCxnSpPr/>
      </xdr:nvCxnSpPr>
      <xdr:spPr>
        <a:xfrm>
          <a:off x="16230600" y="1021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21256</xdr:rowOff>
    </xdr:from>
    <xdr:ext cx="599010" cy="259045"/>
    <xdr:sp macro="" textlink="">
      <xdr:nvSpPr>
        <xdr:cNvPr id="568" name="教育費最大値テキスト"/>
        <xdr:cNvSpPr txBox="1"/>
      </xdr:nvSpPr>
      <xdr:spPr>
        <a:xfrm>
          <a:off x="16370300" y="859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226,046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74579</xdr:rowOff>
    </xdr:from>
    <xdr:to>
      <xdr:col>86</xdr:col>
      <xdr:colOff>25400</xdr:colOff>
      <xdr:row>51</xdr:row>
      <xdr:rowOff>74579</xdr:rowOff>
    </xdr:to>
    <xdr:cxnSp macro="">
      <xdr:nvCxnSpPr>
        <xdr:cNvPr id="569" name="直線コネクタ 568"/>
        <xdr:cNvCxnSpPr/>
      </xdr:nvCxnSpPr>
      <xdr:spPr>
        <a:xfrm>
          <a:off x="16230600" y="881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3149</xdr:rowOff>
    </xdr:from>
    <xdr:to>
      <xdr:col>85</xdr:col>
      <xdr:colOff>127000</xdr:colOff>
      <xdr:row>58</xdr:row>
      <xdr:rowOff>13688</xdr:rowOff>
    </xdr:to>
    <xdr:cxnSp macro="">
      <xdr:nvCxnSpPr>
        <xdr:cNvPr id="570" name="直線コネクタ 569"/>
        <xdr:cNvCxnSpPr/>
      </xdr:nvCxnSpPr>
      <xdr:spPr>
        <a:xfrm flipV="1">
          <a:off x="15481300" y="9775799"/>
          <a:ext cx="838200" cy="18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110349</xdr:rowOff>
    </xdr:from>
    <xdr:ext cx="534377" cy="259045"/>
    <xdr:sp macro="" textlink="">
      <xdr:nvSpPr>
        <xdr:cNvPr id="571" name="教育費平均値テキスト"/>
        <xdr:cNvSpPr txBox="1"/>
      </xdr:nvSpPr>
      <xdr:spPr>
        <a:xfrm>
          <a:off x="16370300" y="9711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131922</xdr:rowOff>
    </xdr:from>
    <xdr:to>
      <xdr:col>85</xdr:col>
      <xdr:colOff>177800</xdr:colOff>
      <xdr:row>57</xdr:row>
      <xdr:rowOff>62072</xdr:rowOff>
    </xdr:to>
    <xdr:sp macro="" textlink="">
      <xdr:nvSpPr>
        <xdr:cNvPr id="572" name="フローチャート: 判断 571"/>
        <xdr:cNvSpPr/>
      </xdr:nvSpPr>
      <xdr:spPr>
        <a:xfrm>
          <a:off x="16268700" y="973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13688</xdr:rowOff>
    </xdr:from>
    <xdr:to>
      <xdr:col>81</xdr:col>
      <xdr:colOff>50800</xdr:colOff>
      <xdr:row>58</xdr:row>
      <xdr:rowOff>42011</xdr:rowOff>
    </xdr:to>
    <xdr:cxnSp macro="">
      <xdr:nvCxnSpPr>
        <xdr:cNvPr id="573" name="直線コネクタ 572"/>
        <xdr:cNvCxnSpPr/>
      </xdr:nvCxnSpPr>
      <xdr:spPr>
        <a:xfrm flipV="1">
          <a:off x="14592300" y="9957788"/>
          <a:ext cx="889000" cy="28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171364</xdr:rowOff>
    </xdr:from>
    <xdr:to>
      <xdr:col>81</xdr:col>
      <xdr:colOff>101600</xdr:colOff>
      <xdr:row>57</xdr:row>
      <xdr:rowOff>101514</xdr:rowOff>
    </xdr:to>
    <xdr:sp macro="" textlink="">
      <xdr:nvSpPr>
        <xdr:cNvPr id="574" name="フローチャート: 判断 573"/>
        <xdr:cNvSpPr/>
      </xdr:nvSpPr>
      <xdr:spPr>
        <a:xfrm>
          <a:off x="15430500" y="977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118041</xdr:rowOff>
    </xdr:from>
    <xdr:ext cx="534377" cy="259045"/>
    <xdr:sp macro="" textlink="">
      <xdr:nvSpPr>
        <xdr:cNvPr id="575" name="テキスト ボックス 574"/>
        <xdr:cNvSpPr txBox="1"/>
      </xdr:nvSpPr>
      <xdr:spPr>
        <a:xfrm>
          <a:off x="15214111" y="954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62967</xdr:rowOff>
    </xdr:from>
    <xdr:to>
      <xdr:col>76</xdr:col>
      <xdr:colOff>114300</xdr:colOff>
      <xdr:row>58</xdr:row>
      <xdr:rowOff>42011</xdr:rowOff>
    </xdr:to>
    <xdr:cxnSp macro="">
      <xdr:nvCxnSpPr>
        <xdr:cNvPr id="576" name="直線コネクタ 575"/>
        <xdr:cNvCxnSpPr/>
      </xdr:nvCxnSpPr>
      <xdr:spPr>
        <a:xfrm>
          <a:off x="13703300" y="9835617"/>
          <a:ext cx="889000" cy="15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150523</xdr:rowOff>
    </xdr:from>
    <xdr:to>
      <xdr:col>76</xdr:col>
      <xdr:colOff>165100</xdr:colOff>
      <xdr:row>57</xdr:row>
      <xdr:rowOff>80673</xdr:rowOff>
    </xdr:to>
    <xdr:sp macro="" textlink="">
      <xdr:nvSpPr>
        <xdr:cNvPr id="577" name="フローチャート: 判断 576"/>
        <xdr:cNvSpPr/>
      </xdr:nvSpPr>
      <xdr:spPr>
        <a:xfrm>
          <a:off x="14541500" y="975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97200</xdr:rowOff>
    </xdr:from>
    <xdr:ext cx="534377" cy="259045"/>
    <xdr:sp macro="" textlink="">
      <xdr:nvSpPr>
        <xdr:cNvPr id="578" name="テキスト ボックス 577"/>
        <xdr:cNvSpPr txBox="1"/>
      </xdr:nvSpPr>
      <xdr:spPr>
        <a:xfrm>
          <a:off x="14325111" y="952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74183</xdr:rowOff>
    </xdr:from>
    <xdr:to>
      <xdr:col>71</xdr:col>
      <xdr:colOff>177800</xdr:colOff>
      <xdr:row>57</xdr:row>
      <xdr:rowOff>62967</xdr:rowOff>
    </xdr:to>
    <xdr:cxnSp macro="">
      <xdr:nvCxnSpPr>
        <xdr:cNvPr id="579" name="直線コネクタ 578"/>
        <xdr:cNvCxnSpPr/>
      </xdr:nvCxnSpPr>
      <xdr:spPr>
        <a:xfrm>
          <a:off x="12814300" y="9675383"/>
          <a:ext cx="889000" cy="16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6993</xdr:rowOff>
    </xdr:from>
    <xdr:to>
      <xdr:col>72</xdr:col>
      <xdr:colOff>38100</xdr:colOff>
      <xdr:row>57</xdr:row>
      <xdr:rowOff>108593</xdr:rowOff>
    </xdr:to>
    <xdr:sp macro="" textlink="">
      <xdr:nvSpPr>
        <xdr:cNvPr id="580" name="フローチャート: 判断 579"/>
        <xdr:cNvSpPr/>
      </xdr:nvSpPr>
      <xdr:spPr>
        <a:xfrm>
          <a:off x="13652500" y="977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125120</xdr:rowOff>
    </xdr:from>
    <xdr:ext cx="534377" cy="259045"/>
    <xdr:sp macro="" textlink="">
      <xdr:nvSpPr>
        <xdr:cNvPr id="581" name="テキスト ボックス 580"/>
        <xdr:cNvSpPr txBox="1"/>
      </xdr:nvSpPr>
      <xdr:spPr>
        <a:xfrm>
          <a:off x="13436111" y="955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9637</xdr:rowOff>
    </xdr:from>
    <xdr:to>
      <xdr:col>67</xdr:col>
      <xdr:colOff>101600</xdr:colOff>
      <xdr:row>57</xdr:row>
      <xdr:rowOff>111237</xdr:rowOff>
    </xdr:to>
    <xdr:sp macro="" textlink="">
      <xdr:nvSpPr>
        <xdr:cNvPr id="582" name="フローチャート: 判断 581"/>
        <xdr:cNvSpPr/>
      </xdr:nvSpPr>
      <xdr:spPr>
        <a:xfrm>
          <a:off x="12763500" y="978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102364</xdr:rowOff>
    </xdr:from>
    <xdr:ext cx="534377" cy="259045"/>
    <xdr:sp macro="" textlink="">
      <xdr:nvSpPr>
        <xdr:cNvPr id="583" name="テキスト ボックス 582"/>
        <xdr:cNvSpPr txBox="1"/>
      </xdr:nvSpPr>
      <xdr:spPr>
        <a:xfrm>
          <a:off x="12547111" y="987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123799</xdr:rowOff>
    </xdr:from>
    <xdr:to>
      <xdr:col>85</xdr:col>
      <xdr:colOff>177800</xdr:colOff>
      <xdr:row>57</xdr:row>
      <xdr:rowOff>53949</xdr:rowOff>
    </xdr:to>
    <xdr:sp macro="" textlink="">
      <xdr:nvSpPr>
        <xdr:cNvPr id="589" name="楕円 588"/>
        <xdr:cNvSpPr/>
      </xdr:nvSpPr>
      <xdr:spPr>
        <a:xfrm>
          <a:off x="16268700" y="97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146676</xdr:rowOff>
    </xdr:from>
    <xdr:ext cx="599010" cy="259045"/>
    <xdr:sp macro="" textlink="">
      <xdr:nvSpPr>
        <xdr:cNvPr id="590" name="教育費該当値テキスト"/>
        <xdr:cNvSpPr txBox="1"/>
      </xdr:nvSpPr>
      <xdr:spPr>
        <a:xfrm>
          <a:off x="16370300" y="957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134338</xdr:rowOff>
    </xdr:from>
    <xdr:to>
      <xdr:col>81</xdr:col>
      <xdr:colOff>101600</xdr:colOff>
      <xdr:row>58</xdr:row>
      <xdr:rowOff>64488</xdr:rowOff>
    </xdr:to>
    <xdr:sp macro="" textlink="">
      <xdr:nvSpPr>
        <xdr:cNvPr id="591" name="楕円 590"/>
        <xdr:cNvSpPr/>
      </xdr:nvSpPr>
      <xdr:spPr>
        <a:xfrm>
          <a:off x="15430500" y="990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55615</xdr:rowOff>
    </xdr:from>
    <xdr:ext cx="534377" cy="259045"/>
    <xdr:sp macro="" textlink="">
      <xdr:nvSpPr>
        <xdr:cNvPr id="592" name="テキスト ボックス 591"/>
        <xdr:cNvSpPr txBox="1"/>
      </xdr:nvSpPr>
      <xdr:spPr>
        <a:xfrm>
          <a:off x="15214111" y="999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162661</xdr:rowOff>
    </xdr:from>
    <xdr:to>
      <xdr:col>76</xdr:col>
      <xdr:colOff>165100</xdr:colOff>
      <xdr:row>58</xdr:row>
      <xdr:rowOff>92811</xdr:rowOff>
    </xdr:to>
    <xdr:sp macro="" textlink="">
      <xdr:nvSpPr>
        <xdr:cNvPr id="593" name="楕円 592"/>
        <xdr:cNvSpPr/>
      </xdr:nvSpPr>
      <xdr:spPr>
        <a:xfrm>
          <a:off x="14541500" y="993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83938</xdr:rowOff>
    </xdr:from>
    <xdr:ext cx="534377" cy="259045"/>
    <xdr:sp macro="" textlink="">
      <xdr:nvSpPr>
        <xdr:cNvPr id="594" name="テキスト ボックス 593"/>
        <xdr:cNvSpPr txBox="1"/>
      </xdr:nvSpPr>
      <xdr:spPr>
        <a:xfrm>
          <a:off x="14325111" y="1002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12167</xdr:rowOff>
    </xdr:from>
    <xdr:to>
      <xdr:col>72</xdr:col>
      <xdr:colOff>38100</xdr:colOff>
      <xdr:row>57</xdr:row>
      <xdr:rowOff>113767</xdr:rowOff>
    </xdr:to>
    <xdr:sp macro="" textlink="">
      <xdr:nvSpPr>
        <xdr:cNvPr id="595" name="楕円 594"/>
        <xdr:cNvSpPr/>
      </xdr:nvSpPr>
      <xdr:spPr>
        <a:xfrm>
          <a:off x="13652500" y="978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104894</xdr:rowOff>
    </xdr:from>
    <xdr:ext cx="534377" cy="259045"/>
    <xdr:sp macro="" textlink="">
      <xdr:nvSpPr>
        <xdr:cNvPr id="596" name="テキスト ボックス 595"/>
        <xdr:cNvSpPr txBox="1"/>
      </xdr:nvSpPr>
      <xdr:spPr>
        <a:xfrm>
          <a:off x="13436111" y="987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23383</xdr:rowOff>
    </xdr:from>
    <xdr:to>
      <xdr:col>67</xdr:col>
      <xdr:colOff>101600</xdr:colOff>
      <xdr:row>56</xdr:row>
      <xdr:rowOff>124983</xdr:rowOff>
    </xdr:to>
    <xdr:sp macro="" textlink="">
      <xdr:nvSpPr>
        <xdr:cNvPr id="597" name="楕円 596"/>
        <xdr:cNvSpPr/>
      </xdr:nvSpPr>
      <xdr:spPr>
        <a:xfrm>
          <a:off x="12763500" y="962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141510</xdr:rowOff>
    </xdr:from>
    <xdr:ext cx="599010" cy="259045"/>
    <xdr:sp macro="" textlink="">
      <xdr:nvSpPr>
        <xdr:cNvPr id="598" name="テキスト ボックス 597"/>
        <xdr:cNvSpPr txBox="1"/>
      </xdr:nvSpPr>
      <xdr:spPr>
        <a:xfrm>
          <a:off x="12514795" y="939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1612</xdr:rowOff>
    </xdr:from>
    <xdr:to>
      <xdr:col>85</xdr:col>
      <xdr:colOff>126364</xdr:colOff>
      <xdr:row>78</xdr:row>
      <xdr:rowOff>139700</xdr:rowOff>
    </xdr:to>
    <xdr:cxnSp macro="">
      <xdr:nvCxnSpPr>
        <xdr:cNvPr id="620" name="直線コネクタ 619"/>
        <xdr:cNvCxnSpPr/>
      </xdr:nvCxnSpPr>
      <xdr:spPr>
        <a:xfrm flipV="1">
          <a:off x="16317595" y="12517462"/>
          <a:ext cx="1269" cy="995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156626</xdr:rowOff>
    </xdr:from>
    <xdr:ext cx="249299" cy="259045"/>
    <xdr:sp macro="" textlink="">
      <xdr:nvSpPr>
        <xdr:cNvPr id="621" name="災害復旧費最小値テキスト"/>
        <xdr:cNvSpPr txBox="1"/>
      </xdr:nvSpPr>
      <xdr:spPr>
        <a:xfrm>
          <a:off x="16370300" y="135297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119739</xdr:rowOff>
    </xdr:from>
    <xdr:ext cx="599010" cy="259045"/>
    <xdr:sp macro="" textlink="">
      <xdr:nvSpPr>
        <xdr:cNvPr id="623" name="災害復旧費最大値テキスト"/>
        <xdr:cNvSpPr txBox="1"/>
      </xdr:nvSpPr>
      <xdr:spPr>
        <a:xfrm>
          <a:off x="16370300" y="1229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1612</xdr:rowOff>
    </xdr:from>
    <xdr:to>
      <xdr:col>86</xdr:col>
      <xdr:colOff>25400</xdr:colOff>
      <xdr:row>73</xdr:row>
      <xdr:rowOff>1612</xdr:rowOff>
    </xdr:to>
    <xdr:cxnSp macro="">
      <xdr:nvCxnSpPr>
        <xdr:cNvPr id="624" name="直線コネクタ 623"/>
        <xdr:cNvCxnSpPr/>
      </xdr:nvCxnSpPr>
      <xdr:spPr>
        <a:xfrm>
          <a:off x="16230600" y="1251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6250</xdr:rowOff>
    </xdr:from>
    <xdr:to>
      <xdr:col>85</xdr:col>
      <xdr:colOff>127000</xdr:colOff>
      <xdr:row>75</xdr:row>
      <xdr:rowOff>87851</xdr:rowOff>
    </xdr:to>
    <xdr:cxnSp macro="">
      <xdr:nvCxnSpPr>
        <xdr:cNvPr id="625" name="直線コネクタ 624"/>
        <xdr:cNvCxnSpPr/>
      </xdr:nvCxnSpPr>
      <xdr:spPr>
        <a:xfrm>
          <a:off x="15481300" y="12179200"/>
          <a:ext cx="838200" cy="76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29627</xdr:rowOff>
    </xdr:from>
    <xdr:ext cx="534377" cy="259045"/>
    <xdr:sp macro="" textlink="">
      <xdr:nvSpPr>
        <xdr:cNvPr id="626" name="災害復旧費平均値テキスト"/>
        <xdr:cNvSpPr txBox="1"/>
      </xdr:nvSpPr>
      <xdr:spPr>
        <a:xfrm>
          <a:off x="16370300" y="134027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51200</xdr:rowOff>
    </xdr:from>
    <xdr:to>
      <xdr:col>85</xdr:col>
      <xdr:colOff>177800</xdr:colOff>
      <xdr:row>78</xdr:row>
      <xdr:rowOff>152800</xdr:rowOff>
    </xdr:to>
    <xdr:sp macro="" textlink="">
      <xdr:nvSpPr>
        <xdr:cNvPr id="627" name="フローチャート: 判断 626"/>
        <xdr:cNvSpPr/>
      </xdr:nvSpPr>
      <xdr:spPr>
        <a:xfrm>
          <a:off x="16268700" y="134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6250</xdr:rowOff>
    </xdr:from>
    <xdr:to>
      <xdr:col>81</xdr:col>
      <xdr:colOff>50800</xdr:colOff>
      <xdr:row>72</xdr:row>
      <xdr:rowOff>24124</xdr:rowOff>
    </xdr:to>
    <xdr:cxnSp macro="">
      <xdr:nvCxnSpPr>
        <xdr:cNvPr id="628" name="直線コネクタ 627"/>
        <xdr:cNvCxnSpPr/>
      </xdr:nvCxnSpPr>
      <xdr:spPr>
        <a:xfrm flipV="1">
          <a:off x="14592300" y="12179200"/>
          <a:ext cx="889000" cy="18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52535</xdr:rowOff>
    </xdr:from>
    <xdr:to>
      <xdr:col>81</xdr:col>
      <xdr:colOff>101600</xdr:colOff>
      <xdr:row>78</xdr:row>
      <xdr:rowOff>154135</xdr:rowOff>
    </xdr:to>
    <xdr:sp macro="" textlink="">
      <xdr:nvSpPr>
        <xdr:cNvPr id="629" name="フローチャート: 判断 628"/>
        <xdr:cNvSpPr/>
      </xdr:nvSpPr>
      <xdr:spPr>
        <a:xfrm>
          <a:off x="154305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145262</xdr:rowOff>
    </xdr:from>
    <xdr:ext cx="534377" cy="259045"/>
    <xdr:sp macro="" textlink="">
      <xdr:nvSpPr>
        <xdr:cNvPr id="630" name="テキスト ボックス 629"/>
        <xdr:cNvSpPr txBox="1"/>
      </xdr:nvSpPr>
      <xdr:spPr>
        <a:xfrm>
          <a:off x="15214111" y="1351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24124</xdr:rowOff>
    </xdr:from>
    <xdr:to>
      <xdr:col>76</xdr:col>
      <xdr:colOff>114300</xdr:colOff>
      <xdr:row>76</xdr:row>
      <xdr:rowOff>54899</xdr:rowOff>
    </xdr:to>
    <xdr:cxnSp macro="">
      <xdr:nvCxnSpPr>
        <xdr:cNvPr id="631" name="直線コネクタ 630"/>
        <xdr:cNvCxnSpPr/>
      </xdr:nvCxnSpPr>
      <xdr:spPr>
        <a:xfrm flipV="1">
          <a:off x="13703300" y="12368524"/>
          <a:ext cx="889000" cy="71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52853</xdr:rowOff>
    </xdr:from>
    <xdr:to>
      <xdr:col>76</xdr:col>
      <xdr:colOff>165100</xdr:colOff>
      <xdr:row>78</xdr:row>
      <xdr:rowOff>154453</xdr:rowOff>
    </xdr:to>
    <xdr:sp macro="" textlink="">
      <xdr:nvSpPr>
        <xdr:cNvPr id="632" name="フローチャート: 判断 631"/>
        <xdr:cNvSpPr/>
      </xdr:nvSpPr>
      <xdr:spPr>
        <a:xfrm>
          <a:off x="14541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145580</xdr:rowOff>
    </xdr:from>
    <xdr:ext cx="534377" cy="259045"/>
    <xdr:sp macro="" textlink="">
      <xdr:nvSpPr>
        <xdr:cNvPr id="633" name="テキスト ボックス 632"/>
        <xdr:cNvSpPr txBox="1"/>
      </xdr:nvSpPr>
      <xdr:spPr>
        <a:xfrm>
          <a:off x="14325111" y="1351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74051</xdr:rowOff>
    </xdr:from>
    <xdr:to>
      <xdr:col>71</xdr:col>
      <xdr:colOff>177800</xdr:colOff>
      <xdr:row>76</xdr:row>
      <xdr:rowOff>54899</xdr:rowOff>
    </xdr:to>
    <xdr:cxnSp macro="">
      <xdr:nvCxnSpPr>
        <xdr:cNvPr id="634" name="直線コネクタ 633"/>
        <xdr:cNvCxnSpPr/>
      </xdr:nvCxnSpPr>
      <xdr:spPr>
        <a:xfrm>
          <a:off x="12814300" y="12932801"/>
          <a:ext cx="889000" cy="1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60016</xdr:rowOff>
    </xdr:from>
    <xdr:to>
      <xdr:col>72</xdr:col>
      <xdr:colOff>38100</xdr:colOff>
      <xdr:row>78</xdr:row>
      <xdr:rowOff>161616</xdr:rowOff>
    </xdr:to>
    <xdr:sp macro="" textlink="">
      <xdr:nvSpPr>
        <xdr:cNvPr id="635" name="フローチャート: 判断 634"/>
        <xdr:cNvSpPr/>
      </xdr:nvSpPr>
      <xdr:spPr>
        <a:xfrm>
          <a:off x="13652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152743</xdr:rowOff>
    </xdr:from>
    <xdr:ext cx="534377" cy="259045"/>
    <xdr:sp macro="" textlink="">
      <xdr:nvSpPr>
        <xdr:cNvPr id="636" name="テキスト ボックス 635"/>
        <xdr:cNvSpPr txBox="1"/>
      </xdr:nvSpPr>
      <xdr:spPr>
        <a:xfrm>
          <a:off x="13436111" y="1352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64106</xdr:rowOff>
    </xdr:from>
    <xdr:to>
      <xdr:col>67</xdr:col>
      <xdr:colOff>101600</xdr:colOff>
      <xdr:row>78</xdr:row>
      <xdr:rowOff>165706</xdr:rowOff>
    </xdr:to>
    <xdr:sp macro="" textlink="">
      <xdr:nvSpPr>
        <xdr:cNvPr id="637" name="フローチャート: 判断 636"/>
        <xdr:cNvSpPr/>
      </xdr:nvSpPr>
      <xdr:spPr>
        <a:xfrm>
          <a:off x="12763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156833</xdr:rowOff>
    </xdr:from>
    <xdr:ext cx="534377" cy="259045"/>
    <xdr:sp macro="" textlink="">
      <xdr:nvSpPr>
        <xdr:cNvPr id="638" name="テキスト ボックス 637"/>
        <xdr:cNvSpPr txBox="1"/>
      </xdr:nvSpPr>
      <xdr:spPr>
        <a:xfrm>
          <a:off x="12547111" y="1352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37051</xdr:rowOff>
    </xdr:from>
    <xdr:to>
      <xdr:col>85</xdr:col>
      <xdr:colOff>177800</xdr:colOff>
      <xdr:row>75</xdr:row>
      <xdr:rowOff>138651</xdr:rowOff>
    </xdr:to>
    <xdr:sp macro="" textlink="">
      <xdr:nvSpPr>
        <xdr:cNvPr id="644" name="楕円 643"/>
        <xdr:cNvSpPr/>
      </xdr:nvSpPr>
      <xdr:spPr>
        <a:xfrm>
          <a:off x="16268700" y="1289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59928</xdr:rowOff>
    </xdr:from>
    <xdr:ext cx="599010" cy="259045"/>
    <xdr:sp macro="" textlink="">
      <xdr:nvSpPr>
        <xdr:cNvPr id="645" name="災害復旧費該当値テキスト"/>
        <xdr:cNvSpPr txBox="1"/>
      </xdr:nvSpPr>
      <xdr:spPr>
        <a:xfrm>
          <a:off x="16370300" y="1274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126900</xdr:rowOff>
    </xdr:from>
    <xdr:to>
      <xdr:col>81</xdr:col>
      <xdr:colOff>101600</xdr:colOff>
      <xdr:row>71</xdr:row>
      <xdr:rowOff>57050</xdr:rowOff>
    </xdr:to>
    <xdr:sp macro="" textlink="">
      <xdr:nvSpPr>
        <xdr:cNvPr id="646" name="楕円 645"/>
        <xdr:cNvSpPr/>
      </xdr:nvSpPr>
      <xdr:spPr>
        <a:xfrm>
          <a:off x="15430500" y="1212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73577</xdr:rowOff>
    </xdr:from>
    <xdr:ext cx="599010" cy="259045"/>
    <xdr:sp macro="" textlink="">
      <xdr:nvSpPr>
        <xdr:cNvPr id="647" name="テキスト ボックス 646"/>
        <xdr:cNvSpPr txBox="1"/>
      </xdr:nvSpPr>
      <xdr:spPr>
        <a:xfrm>
          <a:off x="15181795" y="1190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144774</xdr:rowOff>
    </xdr:from>
    <xdr:to>
      <xdr:col>76</xdr:col>
      <xdr:colOff>165100</xdr:colOff>
      <xdr:row>72</xdr:row>
      <xdr:rowOff>74924</xdr:rowOff>
    </xdr:to>
    <xdr:sp macro="" textlink="">
      <xdr:nvSpPr>
        <xdr:cNvPr id="648" name="楕円 647"/>
        <xdr:cNvSpPr/>
      </xdr:nvSpPr>
      <xdr:spPr>
        <a:xfrm>
          <a:off x="14541500" y="1231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91451</xdr:rowOff>
    </xdr:from>
    <xdr:ext cx="599010" cy="259045"/>
    <xdr:sp macro="" textlink="">
      <xdr:nvSpPr>
        <xdr:cNvPr id="649" name="テキスト ボックス 648"/>
        <xdr:cNvSpPr txBox="1"/>
      </xdr:nvSpPr>
      <xdr:spPr>
        <a:xfrm>
          <a:off x="14292795" y="12092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4099</xdr:rowOff>
    </xdr:from>
    <xdr:to>
      <xdr:col>72</xdr:col>
      <xdr:colOff>38100</xdr:colOff>
      <xdr:row>76</xdr:row>
      <xdr:rowOff>105699</xdr:rowOff>
    </xdr:to>
    <xdr:sp macro="" textlink="">
      <xdr:nvSpPr>
        <xdr:cNvPr id="650" name="楕円 649"/>
        <xdr:cNvSpPr/>
      </xdr:nvSpPr>
      <xdr:spPr>
        <a:xfrm>
          <a:off x="13652500" y="1303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122225</xdr:rowOff>
    </xdr:from>
    <xdr:ext cx="599010" cy="259045"/>
    <xdr:sp macro="" textlink="">
      <xdr:nvSpPr>
        <xdr:cNvPr id="651" name="テキスト ボックス 650"/>
        <xdr:cNvSpPr txBox="1"/>
      </xdr:nvSpPr>
      <xdr:spPr>
        <a:xfrm>
          <a:off x="13403795" y="12809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23251</xdr:rowOff>
    </xdr:from>
    <xdr:to>
      <xdr:col>67</xdr:col>
      <xdr:colOff>101600</xdr:colOff>
      <xdr:row>75</xdr:row>
      <xdr:rowOff>124851</xdr:rowOff>
    </xdr:to>
    <xdr:sp macro="" textlink="">
      <xdr:nvSpPr>
        <xdr:cNvPr id="652" name="楕円 651"/>
        <xdr:cNvSpPr/>
      </xdr:nvSpPr>
      <xdr:spPr>
        <a:xfrm>
          <a:off x="12763500" y="1288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141378</xdr:rowOff>
    </xdr:from>
    <xdr:ext cx="599010" cy="259045"/>
    <xdr:sp macro="" textlink="">
      <xdr:nvSpPr>
        <xdr:cNvPr id="653" name="テキスト ボックス 652"/>
        <xdr:cNvSpPr txBox="1"/>
      </xdr:nvSpPr>
      <xdr:spPr>
        <a:xfrm>
          <a:off x="12514795" y="12657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9773</xdr:rowOff>
    </xdr:from>
    <xdr:to>
      <xdr:col>85</xdr:col>
      <xdr:colOff>126364</xdr:colOff>
      <xdr:row>98</xdr:row>
      <xdr:rowOff>139700</xdr:rowOff>
    </xdr:to>
    <xdr:cxnSp macro="">
      <xdr:nvCxnSpPr>
        <xdr:cNvPr id="675" name="直線コネクタ 674"/>
        <xdr:cNvCxnSpPr/>
      </xdr:nvCxnSpPr>
      <xdr:spPr>
        <a:xfrm flipV="1">
          <a:off x="16317595" y="15783173"/>
          <a:ext cx="1269" cy="1158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143527</xdr:rowOff>
    </xdr:from>
    <xdr:ext cx="249299" cy="259045"/>
    <xdr:sp macro="" textlink="">
      <xdr:nvSpPr>
        <xdr:cNvPr id="676" name="公債費最小値テキスト"/>
        <xdr:cNvSpPr txBox="1"/>
      </xdr:nvSpPr>
      <xdr:spPr>
        <a:xfrm>
          <a:off x="16370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77" name="直線コネクタ 676"/>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127900</xdr:rowOff>
    </xdr:from>
    <xdr:ext cx="599010" cy="259045"/>
    <xdr:sp macro="" textlink="">
      <xdr:nvSpPr>
        <xdr:cNvPr id="678" name="公債費最大値テキスト"/>
        <xdr:cNvSpPr txBox="1"/>
      </xdr:nvSpPr>
      <xdr:spPr>
        <a:xfrm>
          <a:off x="16370300" y="1555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9773</xdr:rowOff>
    </xdr:from>
    <xdr:to>
      <xdr:col>86</xdr:col>
      <xdr:colOff>25400</xdr:colOff>
      <xdr:row>92</xdr:row>
      <xdr:rowOff>9773</xdr:rowOff>
    </xdr:to>
    <xdr:cxnSp macro="">
      <xdr:nvCxnSpPr>
        <xdr:cNvPr id="679" name="直線コネクタ 678"/>
        <xdr:cNvCxnSpPr/>
      </xdr:nvCxnSpPr>
      <xdr:spPr>
        <a:xfrm>
          <a:off x="16230600" y="1578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148273</xdr:rowOff>
    </xdr:from>
    <xdr:to>
      <xdr:col>85</xdr:col>
      <xdr:colOff>127000</xdr:colOff>
      <xdr:row>93</xdr:row>
      <xdr:rowOff>89522</xdr:rowOff>
    </xdr:to>
    <xdr:cxnSp macro="">
      <xdr:nvCxnSpPr>
        <xdr:cNvPr id="680" name="直線コネクタ 679"/>
        <xdr:cNvCxnSpPr/>
      </xdr:nvCxnSpPr>
      <xdr:spPr>
        <a:xfrm>
          <a:off x="15481300" y="15921673"/>
          <a:ext cx="838200" cy="11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72018</xdr:rowOff>
    </xdr:from>
    <xdr:ext cx="599010" cy="259045"/>
    <xdr:sp macro="" textlink="">
      <xdr:nvSpPr>
        <xdr:cNvPr id="681" name="公債費平均値テキスト"/>
        <xdr:cNvSpPr txBox="1"/>
      </xdr:nvSpPr>
      <xdr:spPr>
        <a:xfrm>
          <a:off x="16370300" y="16359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93591</xdr:rowOff>
    </xdr:from>
    <xdr:to>
      <xdr:col>85</xdr:col>
      <xdr:colOff>177800</xdr:colOff>
      <xdr:row>96</xdr:row>
      <xdr:rowOff>23741</xdr:rowOff>
    </xdr:to>
    <xdr:sp macro="" textlink="">
      <xdr:nvSpPr>
        <xdr:cNvPr id="682" name="フローチャート: 判断 681"/>
        <xdr:cNvSpPr/>
      </xdr:nvSpPr>
      <xdr:spPr>
        <a:xfrm>
          <a:off x="162687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148273</xdr:rowOff>
    </xdr:from>
    <xdr:to>
      <xdr:col>81</xdr:col>
      <xdr:colOff>50800</xdr:colOff>
      <xdr:row>94</xdr:row>
      <xdr:rowOff>156631</xdr:rowOff>
    </xdr:to>
    <xdr:cxnSp macro="">
      <xdr:nvCxnSpPr>
        <xdr:cNvPr id="683" name="直線コネクタ 682"/>
        <xdr:cNvCxnSpPr/>
      </xdr:nvCxnSpPr>
      <xdr:spPr>
        <a:xfrm flipV="1">
          <a:off x="14592300" y="15921673"/>
          <a:ext cx="889000" cy="35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86623</xdr:rowOff>
    </xdr:from>
    <xdr:to>
      <xdr:col>81</xdr:col>
      <xdr:colOff>101600</xdr:colOff>
      <xdr:row>96</xdr:row>
      <xdr:rowOff>16773</xdr:rowOff>
    </xdr:to>
    <xdr:sp macro="" textlink="">
      <xdr:nvSpPr>
        <xdr:cNvPr id="684" name="フローチャート: 判断 683"/>
        <xdr:cNvSpPr/>
      </xdr:nvSpPr>
      <xdr:spPr>
        <a:xfrm>
          <a:off x="15430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7900</xdr:rowOff>
    </xdr:from>
    <xdr:ext cx="599010" cy="259045"/>
    <xdr:sp macro="" textlink="">
      <xdr:nvSpPr>
        <xdr:cNvPr id="685" name="テキスト ボックス 684"/>
        <xdr:cNvSpPr txBox="1"/>
      </xdr:nvSpPr>
      <xdr:spPr>
        <a:xfrm>
          <a:off x="15181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156631</xdr:rowOff>
    </xdr:from>
    <xdr:to>
      <xdr:col>76</xdr:col>
      <xdr:colOff>114300</xdr:colOff>
      <xdr:row>95</xdr:row>
      <xdr:rowOff>101419</xdr:rowOff>
    </xdr:to>
    <xdr:cxnSp macro="">
      <xdr:nvCxnSpPr>
        <xdr:cNvPr id="686" name="直線コネクタ 685"/>
        <xdr:cNvCxnSpPr/>
      </xdr:nvCxnSpPr>
      <xdr:spPr>
        <a:xfrm flipV="1">
          <a:off x="13703300" y="16272931"/>
          <a:ext cx="889000" cy="11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105130</xdr:rowOff>
    </xdr:from>
    <xdr:to>
      <xdr:col>76</xdr:col>
      <xdr:colOff>165100</xdr:colOff>
      <xdr:row>96</xdr:row>
      <xdr:rowOff>35280</xdr:rowOff>
    </xdr:to>
    <xdr:sp macro="" textlink="">
      <xdr:nvSpPr>
        <xdr:cNvPr id="687" name="フローチャート: 判断 686"/>
        <xdr:cNvSpPr/>
      </xdr:nvSpPr>
      <xdr:spPr>
        <a:xfrm>
          <a:off x="14541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26407</xdr:rowOff>
    </xdr:from>
    <xdr:ext cx="599010" cy="259045"/>
    <xdr:sp macro="" textlink="">
      <xdr:nvSpPr>
        <xdr:cNvPr id="688" name="テキスト ボックス 687"/>
        <xdr:cNvSpPr txBox="1"/>
      </xdr:nvSpPr>
      <xdr:spPr>
        <a:xfrm>
          <a:off x="14292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101419</xdr:rowOff>
    </xdr:from>
    <xdr:to>
      <xdr:col>71</xdr:col>
      <xdr:colOff>177800</xdr:colOff>
      <xdr:row>95</xdr:row>
      <xdr:rowOff>119579</xdr:rowOff>
    </xdr:to>
    <xdr:cxnSp macro="">
      <xdr:nvCxnSpPr>
        <xdr:cNvPr id="689" name="直線コネクタ 688"/>
        <xdr:cNvCxnSpPr/>
      </xdr:nvCxnSpPr>
      <xdr:spPr>
        <a:xfrm flipV="1">
          <a:off x="12814300" y="16389169"/>
          <a:ext cx="889000" cy="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125244</xdr:rowOff>
    </xdr:from>
    <xdr:to>
      <xdr:col>72</xdr:col>
      <xdr:colOff>38100</xdr:colOff>
      <xdr:row>96</xdr:row>
      <xdr:rowOff>55394</xdr:rowOff>
    </xdr:to>
    <xdr:sp macro="" textlink="">
      <xdr:nvSpPr>
        <xdr:cNvPr id="690" name="フローチャート: 判断 689"/>
        <xdr:cNvSpPr/>
      </xdr:nvSpPr>
      <xdr:spPr>
        <a:xfrm>
          <a:off x="13652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46521</xdr:rowOff>
    </xdr:from>
    <xdr:ext cx="599010" cy="259045"/>
    <xdr:sp macro="" textlink="">
      <xdr:nvSpPr>
        <xdr:cNvPr id="691" name="テキスト ボックス 690"/>
        <xdr:cNvSpPr txBox="1"/>
      </xdr:nvSpPr>
      <xdr:spPr>
        <a:xfrm>
          <a:off x="13403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122307</xdr:rowOff>
    </xdr:from>
    <xdr:to>
      <xdr:col>67</xdr:col>
      <xdr:colOff>101600</xdr:colOff>
      <xdr:row>96</xdr:row>
      <xdr:rowOff>52457</xdr:rowOff>
    </xdr:to>
    <xdr:sp macro="" textlink="">
      <xdr:nvSpPr>
        <xdr:cNvPr id="692" name="フローチャート: 判断 691"/>
        <xdr:cNvSpPr/>
      </xdr:nvSpPr>
      <xdr:spPr>
        <a:xfrm>
          <a:off x="12763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43584</xdr:rowOff>
    </xdr:from>
    <xdr:ext cx="599010" cy="259045"/>
    <xdr:sp macro="" textlink="">
      <xdr:nvSpPr>
        <xdr:cNvPr id="693" name="テキスト ボックス 692"/>
        <xdr:cNvSpPr txBox="1"/>
      </xdr:nvSpPr>
      <xdr:spPr>
        <a:xfrm>
          <a:off x="12514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38722</xdr:rowOff>
    </xdr:from>
    <xdr:to>
      <xdr:col>85</xdr:col>
      <xdr:colOff>177800</xdr:colOff>
      <xdr:row>93</xdr:row>
      <xdr:rowOff>140322</xdr:rowOff>
    </xdr:to>
    <xdr:sp macro="" textlink="">
      <xdr:nvSpPr>
        <xdr:cNvPr id="699" name="楕円 698"/>
        <xdr:cNvSpPr/>
      </xdr:nvSpPr>
      <xdr:spPr>
        <a:xfrm>
          <a:off x="16268700" y="159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61599</xdr:rowOff>
    </xdr:from>
    <xdr:ext cx="599010" cy="259045"/>
    <xdr:sp macro="" textlink="">
      <xdr:nvSpPr>
        <xdr:cNvPr id="700" name="公債費該当値テキスト"/>
        <xdr:cNvSpPr txBox="1"/>
      </xdr:nvSpPr>
      <xdr:spPr>
        <a:xfrm>
          <a:off x="16370300" y="1583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97473</xdr:rowOff>
    </xdr:from>
    <xdr:to>
      <xdr:col>81</xdr:col>
      <xdr:colOff>101600</xdr:colOff>
      <xdr:row>93</xdr:row>
      <xdr:rowOff>27623</xdr:rowOff>
    </xdr:to>
    <xdr:sp macro="" textlink="">
      <xdr:nvSpPr>
        <xdr:cNvPr id="701" name="楕円 700"/>
        <xdr:cNvSpPr/>
      </xdr:nvSpPr>
      <xdr:spPr>
        <a:xfrm>
          <a:off x="15430500" y="1587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44150</xdr:rowOff>
    </xdr:from>
    <xdr:ext cx="599010" cy="259045"/>
    <xdr:sp macro="" textlink="">
      <xdr:nvSpPr>
        <xdr:cNvPr id="702" name="テキスト ボックス 701"/>
        <xdr:cNvSpPr txBox="1"/>
      </xdr:nvSpPr>
      <xdr:spPr>
        <a:xfrm>
          <a:off x="15181795" y="1564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105831</xdr:rowOff>
    </xdr:from>
    <xdr:to>
      <xdr:col>76</xdr:col>
      <xdr:colOff>165100</xdr:colOff>
      <xdr:row>95</xdr:row>
      <xdr:rowOff>35981</xdr:rowOff>
    </xdr:to>
    <xdr:sp macro="" textlink="">
      <xdr:nvSpPr>
        <xdr:cNvPr id="703" name="楕円 702"/>
        <xdr:cNvSpPr/>
      </xdr:nvSpPr>
      <xdr:spPr>
        <a:xfrm>
          <a:off x="14541500" y="1622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52508</xdr:rowOff>
    </xdr:from>
    <xdr:ext cx="599010" cy="259045"/>
    <xdr:sp macro="" textlink="">
      <xdr:nvSpPr>
        <xdr:cNvPr id="704" name="テキスト ボックス 703"/>
        <xdr:cNvSpPr txBox="1"/>
      </xdr:nvSpPr>
      <xdr:spPr>
        <a:xfrm>
          <a:off x="14292795" y="15997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50619</xdr:rowOff>
    </xdr:from>
    <xdr:to>
      <xdr:col>72</xdr:col>
      <xdr:colOff>38100</xdr:colOff>
      <xdr:row>95</xdr:row>
      <xdr:rowOff>152219</xdr:rowOff>
    </xdr:to>
    <xdr:sp macro="" textlink="">
      <xdr:nvSpPr>
        <xdr:cNvPr id="705" name="楕円 704"/>
        <xdr:cNvSpPr/>
      </xdr:nvSpPr>
      <xdr:spPr>
        <a:xfrm>
          <a:off x="13652500" y="1633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168746</xdr:rowOff>
    </xdr:from>
    <xdr:ext cx="599010" cy="259045"/>
    <xdr:sp macro="" textlink="">
      <xdr:nvSpPr>
        <xdr:cNvPr id="706" name="テキスト ボックス 705"/>
        <xdr:cNvSpPr txBox="1"/>
      </xdr:nvSpPr>
      <xdr:spPr>
        <a:xfrm>
          <a:off x="13403795" y="1611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68779</xdr:rowOff>
    </xdr:from>
    <xdr:to>
      <xdr:col>67</xdr:col>
      <xdr:colOff>101600</xdr:colOff>
      <xdr:row>95</xdr:row>
      <xdr:rowOff>170379</xdr:rowOff>
    </xdr:to>
    <xdr:sp macro="" textlink="">
      <xdr:nvSpPr>
        <xdr:cNvPr id="707" name="楕円 706"/>
        <xdr:cNvSpPr/>
      </xdr:nvSpPr>
      <xdr:spPr>
        <a:xfrm>
          <a:off x="12763500" y="1635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15456</xdr:rowOff>
    </xdr:from>
    <xdr:ext cx="599010" cy="259045"/>
    <xdr:sp macro="" textlink="">
      <xdr:nvSpPr>
        <xdr:cNvPr id="708" name="テキスト ボックス 707"/>
        <xdr:cNvSpPr txBox="1"/>
      </xdr:nvSpPr>
      <xdr:spPr>
        <a:xfrm>
          <a:off x="12514795" y="1613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30" name="直線コネクタ 729"/>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2623</xdr:rowOff>
    </xdr:from>
    <xdr:ext cx="249299" cy="259045"/>
    <xdr:sp macro="" textlink="">
      <xdr:nvSpPr>
        <xdr:cNvPr id="731" name="諸支出金最小値テキスト"/>
        <xdr:cNvSpPr txBox="1"/>
      </xdr:nvSpPr>
      <xdr:spPr>
        <a:xfrm>
          <a:off x="22212300" y="6689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534377" cy="259045"/>
    <xdr:sp macro="" textlink="">
      <xdr:nvSpPr>
        <xdr:cNvPr id="733" name="諸支出金最大値テキスト"/>
        <xdr:cNvSpPr txBox="1"/>
      </xdr:nvSpPr>
      <xdr:spPr>
        <a:xfrm>
          <a:off x="22212300" y="494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34" name="直線コネクタ 733"/>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91523</xdr:rowOff>
    </xdr:from>
    <xdr:ext cx="378565" cy="259045"/>
    <xdr:sp macro="" textlink="">
      <xdr:nvSpPr>
        <xdr:cNvPr id="736" name="諸支出金平均値テキスト"/>
        <xdr:cNvSpPr txBox="1"/>
      </xdr:nvSpPr>
      <xdr:spPr>
        <a:xfrm>
          <a:off x="22212300" y="64351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68646</xdr:rowOff>
    </xdr:from>
    <xdr:to>
      <xdr:col>116</xdr:col>
      <xdr:colOff>114300</xdr:colOff>
      <xdr:row>38</xdr:row>
      <xdr:rowOff>170246</xdr:rowOff>
    </xdr:to>
    <xdr:sp macro="" textlink="">
      <xdr:nvSpPr>
        <xdr:cNvPr id="737" name="フローチャート: 判断 736"/>
        <xdr:cNvSpPr/>
      </xdr:nvSpPr>
      <xdr:spPr>
        <a:xfrm>
          <a:off x="22110700" y="65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83093</xdr:rowOff>
    </xdr:from>
    <xdr:to>
      <xdr:col>112</xdr:col>
      <xdr:colOff>38100</xdr:colOff>
      <xdr:row>39</xdr:row>
      <xdr:rowOff>13243</xdr:rowOff>
    </xdr:to>
    <xdr:sp macro="" textlink="">
      <xdr:nvSpPr>
        <xdr:cNvPr id="739" name="フローチャート: 判断 738"/>
        <xdr:cNvSpPr/>
      </xdr:nvSpPr>
      <xdr:spPr>
        <a:xfrm>
          <a:off x="21272500" y="659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29770</xdr:rowOff>
    </xdr:from>
    <xdr:ext cx="378565" cy="259045"/>
    <xdr:sp macro="" textlink="">
      <xdr:nvSpPr>
        <xdr:cNvPr id="740" name="テキスト ボックス 739"/>
        <xdr:cNvSpPr txBox="1"/>
      </xdr:nvSpPr>
      <xdr:spPr>
        <a:xfrm>
          <a:off x="21134017" y="637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86294</xdr:rowOff>
    </xdr:from>
    <xdr:to>
      <xdr:col>107</xdr:col>
      <xdr:colOff>101600</xdr:colOff>
      <xdr:row>39</xdr:row>
      <xdr:rowOff>16444</xdr:rowOff>
    </xdr:to>
    <xdr:sp macro="" textlink="">
      <xdr:nvSpPr>
        <xdr:cNvPr id="742" name="フローチャート: 判断 741"/>
        <xdr:cNvSpPr/>
      </xdr:nvSpPr>
      <xdr:spPr>
        <a:xfrm>
          <a:off x="20383500" y="660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32971</xdr:rowOff>
    </xdr:from>
    <xdr:ext cx="378565" cy="259045"/>
    <xdr:sp macro="" textlink="">
      <xdr:nvSpPr>
        <xdr:cNvPr id="743" name="テキスト ボックス 742"/>
        <xdr:cNvSpPr txBox="1"/>
      </xdr:nvSpPr>
      <xdr:spPr>
        <a:xfrm>
          <a:off x="20245017" y="6376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87346</xdr:rowOff>
    </xdr:from>
    <xdr:to>
      <xdr:col>102</xdr:col>
      <xdr:colOff>165100</xdr:colOff>
      <xdr:row>39</xdr:row>
      <xdr:rowOff>17496</xdr:rowOff>
    </xdr:to>
    <xdr:sp macro="" textlink="">
      <xdr:nvSpPr>
        <xdr:cNvPr id="745" name="フローチャート: 判断 744"/>
        <xdr:cNvSpPr/>
      </xdr:nvSpPr>
      <xdr:spPr>
        <a:xfrm>
          <a:off x="19494500" y="660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34022</xdr:rowOff>
    </xdr:from>
    <xdr:ext cx="313932" cy="259045"/>
    <xdr:sp macro="" textlink="">
      <xdr:nvSpPr>
        <xdr:cNvPr id="746" name="テキスト ボックス 745"/>
        <xdr:cNvSpPr txBox="1"/>
      </xdr:nvSpPr>
      <xdr:spPr>
        <a:xfrm>
          <a:off x="19388333" y="6377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87117</xdr:rowOff>
    </xdr:from>
    <xdr:to>
      <xdr:col>98</xdr:col>
      <xdr:colOff>38100</xdr:colOff>
      <xdr:row>39</xdr:row>
      <xdr:rowOff>17267</xdr:rowOff>
    </xdr:to>
    <xdr:sp macro="" textlink="">
      <xdr:nvSpPr>
        <xdr:cNvPr id="747" name="フローチャート: 判断 746"/>
        <xdr:cNvSpPr/>
      </xdr:nvSpPr>
      <xdr:spPr>
        <a:xfrm>
          <a:off x="18605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33794</xdr:rowOff>
    </xdr:from>
    <xdr:ext cx="313932" cy="259045"/>
    <xdr:sp macro="" textlink="">
      <xdr:nvSpPr>
        <xdr:cNvPr id="748" name="テキスト ボックス 747"/>
        <xdr:cNvSpPr txBox="1"/>
      </xdr:nvSpPr>
      <xdr:spPr>
        <a:xfrm>
          <a:off x="18499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47073</xdr:rowOff>
    </xdr:from>
    <xdr:ext cx="249299" cy="259045"/>
    <xdr:sp macro="" textlink="">
      <xdr:nvSpPr>
        <xdr:cNvPr id="755" name="諸支出金該当値テキスト"/>
        <xdr:cNvSpPr txBox="1"/>
      </xdr:nvSpPr>
      <xdr:spPr>
        <a:xfrm>
          <a:off x="22212300" y="656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3" name="テキスト ボックス 76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6" name="フローチャート: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8" name="フローチャート: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9" name="テキスト ボックス 78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1" name="フローチャート: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2" name="テキスト ボックス 79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4" name="フローチャート: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5" name="テキスト ボックス 79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フローチャート: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7" name="テキスト ボックス 79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5" name="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6" name="テキスト ボックス 80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7" name="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8" name="テキスト ボックス 80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9" name="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0" name="テキスト ボックス 80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2" name="テキスト ボックス 81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農林水産業費、災害復旧費、土木費及び衛生費に係る平成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年度の一時的な増大は、平成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年台風第</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号豪雨災害からの復旧事業によるものである。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災害復旧費及び土木費は、復旧・復興事業のピークを越え、令和元年度に減少に転じている。翌年度以降も引き続き減少する見込みである。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公債費は、昨年度から減少しているものの、類似団体平均を</a:t>
          </a:r>
          <a:r>
            <a:rPr kumimoji="1" lang="en-US" altLang="ja-JP" sz="1300">
              <a:latin typeface="ＭＳ Ｐゴシック" panose="020B0600070205080204" pitchFamily="50" charset="-128"/>
              <a:ea typeface="ＭＳ Ｐゴシック" panose="020B0600070205080204" pitchFamily="50" charset="-128"/>
            </a:rPr>
            <a:t>87,015</a:t>
          </a:r>
          <a:r>
            <a:rPr kumimoji="1" lang="ja-JP" altLang="en-US" sz="1300">
              <a:latin typeface="ＭＳ Ｐゴシック" panose="020B0600070205080204" pitchFamily="50" charset="-128"/>
              <a:ea typeface="ＭＳ Ｐゴシック" panose="020B0600070205080204" pitchFamily="50" charset="-128"/>
            </a:rPr>
            <a:t>円上回っている。翌年度以降も、同水準が見込まれることから、事業の取捨選択を徹底し、新規起債額の抑制を目指すこととしている。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年に台風第</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号災害の影響により大幅に減少したが、その後徐々に増加している。</a:t>
          </a:r>
          <a:r>
            <a:rPr kumimoji="1" lang="en-US" altLang="ja-JP" sz="1400">
              <a:latin typeface="ＭＳ ゴシック" pitchFamily="49" charset="-128"/>
              <a:ea typeface="ＭＳ ゴシック" pitchFamily="49" charset="-128"/>
            </a:rPr>
            <a:t>R01</a:t>
          </a:r>
          <a:r>
            <a:rPr kumimoji="1" lang="ja-JP" altLang="en-US" sz="1400">
              <a:latin typeface="ＭＳ ゴシック" pitchFamily="49" charset="-128"/>
              <a:ea typeface="ＭＳ ゴシック" pitchFamily="49" charset="-128"/>
            </a:rPr>
            <a:t>は、前年度決算剰余金の積立等に伴い増加し、標準財政規模比</a:t>
          </a:r>
          <a:r>
            <a:rPr kumimoji="1" lang="en-US" altLang="ja-JP" sz="1400">
              <a:latin typeface="ＭＳ ゴシック" pitchFamily="49" charset="-128"/>
              <a:ea typeface="ＭＳ ゴシック" pitchFamily="49" charset="-128"/>
            </a:rPr>
            <a:t>33.71</a:t>
          </a:r>
          <a:r>
            <a:rPr kumimoji="1" lang="ja-JP" altLang="en-US" sz="1400">
              <a:latin typeface="ＭＳ ゴシック" pitchFamily="49" charset="-128"/>
              <a:ea typeface="ＭＳ ゴシック" pitchFamily="49" charset="-128"/>
            </a:rPr>
            <a:t>％となっている。</a:t>
          </a:r>
        </a:p>
        <a:p>
          <a:r>
            <a:rPr kumimoji="1" lang="ja-JP" altLang="en-US" sz="1400">
              <a:latin typeface="ＭＳ ゴシック" pitchFamily="49" charset="-128"/>
              <a:ea typeface="ＭＳ ゴシック" pitchFamily="49" charset="-128"/>
            </a:rPr>
            <a:t>　実質単年度収支は、災害復旧等の一時的な財政需要の増により赤字となっているが、実質収支は、前年度からの繰越金額が影響し、黒字となっている。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H19</a:t>
          </a:r>
          <a:r>
            <a:rPr kumimoji="1" lang="ja-JP" altLang="en-US" sz="1400">
              <a:latin typeface="ＭＳ ゴシック" pitchFamily="49" charset="-128"/>
              <a:ea typeface="ＭＳ ゴシック" pitchFamily="49" charset="-128"/>
            </a:rPr>
            <a:t>以降、連結実質赤字比率は黒字が続いている状況であり、</a:t>
          </a:r>
          <a:r>
            <a:rPr kumimoji="1" lang="en-US" altLang="ja-JP" sz="1400">
              <a:latin typeface="ＭＳ ゴシック" pitchFamily="49" charset="-128"/>
              <a:ea typeface="ＭＳ ゴシック" pitchFamily="49" charset="-128"/>
            </a:rPr>
            <a:t>R01</a:t>
          </a:r>
          <a:r>
            <a:rPr kumimoji="1" lang="ja-JP" altLang="en-US" sz="1400">
              <a:latin typeface="ＭＳ ゴシック" pitchFamily="49" charset="-128"/>
              <a:ea typeface="ＭＳ ゴシック" pitchFamily="49" charset="-128"/>
            </a:rPr>
            <a:t>決算においても全ての会計において黒字となっている。今後も、繰出基準に基づいた繰出しを行い、健全な財政運営に努める。</a:t>
          </a:r>
        </a:p>
        <a:p>
          <a:r>
            <a:rPr kumimoji="1" lang="ja-JP" altLang="en-US" sz="1400">
              <a:latin typeface="ＭＳ ゴシック" pitchFamily="49" charset="-128"/>
              <a:ea typeface="ＭＳ ゴシック" pitchFamily="49" charset="-128"/>
            </a:rPr>
            <a:t>　なお、</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年度は、災害復旧事業において、前年度実績分の国県補助の歳入があったため、一般会計の標準財政規模比が一時的に増大している。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
<Relationship Id="rId1"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1"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1"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1"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2.xml.rels><?xml version="1.0" encoding="UTF-8" standalone="yes"?>

<Relationships xmlns="http://schemas.openxmlformats.org/package/2006/relationships">
<Relationship Id="rId1" Type="http://schemas.openxmlformats.org/officeDocument/2006/relationships/drawing" Target="../drawings/drawing1.xml"/>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1"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1"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1"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14019857</v>
      </c>
      <c r="BO4" s="393"/>
      <c r="BP4" s="393"/>
      <c r="BQ4" s="393"/>
      <c r="BR4" s="393"/>
      <c r="BS4" s="393"/>
      <c r="BT4" s="393"/>
      <c r="BU4" s="394"/>
      <c r="BV4" s="392">
        <v>19659825</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14</v>
      </c>
      <c r="CU4" s="399"/>
      <c r="CV4" s="399"/>
      <c r="CW4" s="399"/>
      <c r="CX4" s="399"/>
      <c r="CY4" s="399"/>
      <c r="CZ4" s="399"/>
      <c r="DA4" s="400"/>
      <c r="DB4" s="398">
        <v>28.1</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13145109</v>
      </c>
      <c r="BO5" s="430"/>
      <c r="BP5" s="430"/>
      <c r="BQ5" s="430"/>
      <c r="BR5" s="430"/>
      <c r="BS5" s="430"/>
      <c r="BT5" s="430"/>
      <c r="BU5" s="431"/>
      <c r="BV5" s="429">
        <v>17592464</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90.5</v>
      </c>
      <c r="CU5" s="427"/>
      <c r="CV5" s="427"/>
      <c r="CW5" s="427"/>
      <c r="CX5" s="427"/>
      <c r="CY5" s="427"/>
      <c r="CZ5" s="427"/>
      <c r="DA5" s="428"/>
      <c r="DB5" s="426">
        <v>88.4</v>
      </c>
      <c r="DC5" s="427"/>
      <c r="DD5" s="427"/>
      <c r="DE5" s="427"/>
      <c r="DF5" s="427"/>
      <c r="DG5" s="427"/>
      <c r="DH5" s="427"/>
      <c r="DI5" s="428"/>
      <c r="DJ5" s="186"/>
      <c r="DK5" s="186"/>
      <c r="DL5" s="186"/>
      <c r="DM5" s="186"/>
      <c r="DN5" s="186"/>
      <c r="DO5" s="186"/>
    </row>
    <row r="6" spans="1:119" ht="18.75" customHeight="1" x14ac:dyDescent="0.15">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101</v>
      </c>
      <c r="AV6" s="462"/>
      <c r="AW6" s="462"/>
      <c r="AX6" s="462"/>
      <c r="AY6" s="463" t="s">
        <v>102</v>
      </c>
      <c r="AZ6" s="464"/>
      <c r="BA6" s="464"/>
      <c r="BB6" s="464"/>
      <c r="BC6" s="464"/>
      <c r="BD6" s="464"/>
      <c r="BE6" s="464"/>
      <c r="BF6" s="464"/>
      <c r="BG6" s="464"/>
      <c r="BH6" s="464"/>
      <c r="BI6" s="464"/>
      <c r="BJ6" s="464"/>
      <c r="BK6" s="464"/>
      <c r="BL6" s="464"/>
      <c r="BM6" s="465"/>
      <c r="BN6" s="429">
        <v>874748</v>
      </c>
      <c r="BO6" s="430"/>
      <c r="BP6" s="430"/>
      <c r="BQ6" s="430"/>
      <c r="BR6" s="430"/>
      <c r="BS6" s="430"/>
      <c r="BT6" s="430"/>
      <c r="BU6" s="431"/>
      <c r="BV6" s="429">
        <v>2067361</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93.1</v>
      </c>
      <c r="CU6" s="467"/>
      <c r="CV6" s="467"/>
      <c r="CW6" s="467"/>
      <c r="CX6" s="467"/>
      <c r="CY6" s="467"/>
      <c r="CZ6" s="467"/>
      <c r="DA6" s="468"/>
      <c r="DB6" s="466">
        <v>91.9</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101</v>
      </c>
      <c r="AV7" s="462"/>
      <c r="AW7" s="462"/>
      <c r="AX7" s="462"/>
      <c r="AY7" s="463" t="s">
        <v>105</v>
      </c>
      <c r="AZ7" s="464"/>
      <c r="BA7" s="464"/>
      <c r="BB7" s="464"/>
      <c r="BC7" s="464"/>
      <c r="BD7" s="464"/>
      <c r="BE7" s="464"/>
      <c r="BF7" s="464"/>
      <c r="BG7" s="464"/>
      <c r="BH7" s="464"/>
      <c r="BI7" s="464"/>
      <c r="BJ7" s="464"/>
      <c r="BK7" s="464"/>
      <c r="BL7" s="464"/>
      <c r="BM7" s="465"/>
      <c r="BN7" s="429">
        <v>54971</v>
      </c>
      <c r="BO7" s="430"/>
      <c r="BP7" s="430"/>
      <c r="BQ7" s="430"/>
      <c r="BR7" s="430"/>
      <c r="BS7" s="430"/>
      <c r="BT7" s="430"/>
      <c r="BU7" s="431"/>
      <c r="BV7" s="429">
        <v>435163</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5835717</v>
      </c>
      <c r="CU7" s="430"/>
      <c r="CV7" s="430"/>
      <c r="CW7" s="430"/>
      <c r="CX7" s="430"/>
      <c r="CY7" s="430"/>
      <c r="CZ7" s="430"/>
      <c r="DA7" s="431"/>
      <c r="DB7" s="429">
        <v>5811721</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101</v>
      </c>
      <c r="AV8" s="462"/>
      <c r="AW8" s="462"/>
      <c r="AX8" s="462"/>
      <c r="AY8" s="463" t="s">
        <v>108</v>
      </c>
      <c r="AZ8" s="464"/>
      <c r="BA8" s="464"/>
      <c r="BB8" s="464"/>
      <c r="BC8" s="464"/>
      <c r="BD8" s="464"/>
      <c r="BE8" s="464"/>
      <c r="BF8" s="464"/>
      <c r="BG8" s="464"/>
      <c r="BH8" s="464"/>
      <c r="BI8" s="464"/>
      <c r="BJ8" s="464"/>
      <c r="BK8" s="464"/>
      <c r="BL8" s="464"/>
      <c r="BM8" s="465"/>
      <c r="BN8" s="429">
        <v>819777</v>
      </c>
      <c r="BO8" s="430"/>
      <c r="BP8" s="430"/>
      <c r="BQ8" s="430"/>
      <c r="BR8" s="430"/>
      <c r="BS8" s="430"/>
      <c r="BT8" s="430"/>
      <c r="BU8" s="431"/>
      <c r="BV8" s="429">
        <v>1632198</v>
      </c>
      <c r="BW8" s="430"/>
      <c r="BX8" s="430"/>
      <c r="BY8" s="430"/>
      <c r="BZ8" s="430"/>
      <c r="CA8" s="430"/>
      <c r="CB8" s="430"/>
      <c r="CC8" s="431"/>
      <c r="CD8" s="432" t="s">
        <v>109</v>
      </c>
      <c r="CE8" s="433"/>
      <c r="CF8" s="433"/>
      <c r="CG8" s="433"/>
      <c r="CH8" s="433"/>
      <c r="CI8" s="433"/>
      <c r="CJ8" s="433"/>
      <c r="CK8" s="433"/>
      <c r="CL8" s="433"/>
      <c r="CM8" s="433"/>
      <c r="CN8" s="433"/>
      <c r="CO8" s="433"/>
      <c r="CP8" s="433"/>
      <c r="CQ8" s="433"/>
      <c r="CR8" s="433"/>
      <c r="CS8" s="434"/>
      <c r="CT8" s="469">
        <v>0.16</v>
      </c>
      <c r="CU8" s="470"/>
      <c r="CV8" s="470"/>
      <c r="CW8" s="470"/>
      <c r="CX8" s="470"/>
      <c r="CY8" s="470"/>
      <c r="CZ8" s="470"/>
      <c r="DA8" s="471"/>
      <c r="DB8" s="469">
        <v>0.16</v>
      </c>
      <c r="DC8" s="470"/>
      <c r="DD8" s="470"/>
      <c r="DE8" s="470"/>
      <c r="DF8" s="470"/>
      <c r="DG8" s="470"/>
      <c r="DH8" s="470"/>
      <c r="DI8" s="471"/>
      <c r="DJ8" s="186"/>
      <c r="DK8" s="186"/>
      <c r="DL8" s="186"/>
      <c r="DM8" s="186"/>
      <c r="DN8" s="186"/>
      <c r="DO8" s="186"/>
    </row>
    <row r="9" spans="1:119" ht="18.75" customHeight="1" thickBot="1" x14ac:dyDescent="0.2">
      <c r="A9" s="187"/>
      <c r="B9" s="423" t="s">
        <v>110</v>
      </c>
      <c r="C9" s="424"/>
      <c r="D9" s="424"/>
      <c r="E9" s="424"/>
      <c r="F9" s="424"/>
      <c r="G9" s="424"/>
      <c r="H9" s="424"/>
      <c r="I9" s="424"/>
      <c r="J9" s="424"/>
      <c r="K9" s="472"/>
      <c r="L9" s="473" t="s">
        <v>111</v>
      </c>
      <c r="M9" s="474"/>
      <c r="N9" s="474"/>
      <c r="O9" s="474"/>
      <c r="P9" s="474"/>
      <c r="Q9" s="475"/>
      <c r="R9" s="476">
        <v>9841</v>
      </c>
      <c r="S9" s="477"/>
      <c r="T9" s="477"/>
      <c r="U9" s="477"/>
      <c r="V9" s="478"/>
      <c r="W9" s="386" t="s">
        <v>112</v>
      </c>
      <c r="X9" s="387"/>
      <c r="Y9" s="387"/>
      <c r="Z9" s="387"/>
      <c r="AA9" s="387"/>
      <c r="AB9" s="387"/>
      <c r="AC9" s="387"/>
      <c r="AD9" s="387"/>
      <c r="AE9" s="387"/>
      <c r="AF9" s="387"/>
      <c r="AG9" s="387"/>
      <c r="AH9" s="387"/>
      <c r="AI9" s="387"/>
      <c r="AJ9" s="387"/>
      <c r="AK9" s="387"/>
      <c r="AL9" s="388"/>
      <c r="AM9" s="458" t="s">
        <v>113</v>
      </c>
      <c r="AN9" s="459"/>
      <c r="AO9" s="459"/>
      <c r="AP9" s="459"/>
      <c r="AQ9" s="459"/>
      <c r="AR9" s="459"/>
      <c r="AS9" s="459"/>
      <c r="AT9" s="460"/>
      <c r="AU9" s="461" t="s">
        <v>114</v>
      </c>
      <c r="AV9" s="462"/>
      <c r="AW9" s="462"/>
      <c r="AX9" s="462"/>
      <c r="AY9" s="463" t="s">
        <v>115</v>
      </c>
      <c r="AZ9" s="464"/>
      <c r="BA9" s="464"/>
      <c r="BB9" s="464"/>
      <c r="BC9" s="464"/>
      <c r="BD9" s="464"/>
      <c r="BE9" s="464"/>
      <c r="BF9" s="464"/>
      <c r="BG9" s="464"/>
      <c r="BH9" s="464"/>
      <c r="BI9" s="464"/>
      <c r="BJ9" s="464"/>
      <c r="BK9" s="464"/>
      <c r="BL9" s="464"/>
      <c r="BM9" s="465"/>
      <c r="BN9" s="429">
        <v>-812421</v>
      </c>
      <c r="BO9" s="430"/>
      <c r="BP9" s="430"/>
      <c r="BQ9" s="430"/>
      <c r="BR9" s="430"/>
      <c r="BS9" s="430"/>
      <c r="BT9" s="430"/>
      <c r="BU9" s="431"/>
      <c r="BV9" s="429">
        <v>1168193</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19.7</v>
      </c>
      <c r="CU9" s="427"/>
      <c r="CV9" s="427"/>
      <c r="CW9" s="427"/>
      <c r="CX9" s="427"/>
      <c r="CY9" s="427"/>
      <c r="CZ9" s="427"/>
      <c r="DA9" s="428"/>
      <c r="DB9" s="426">
        <v>17.899999999999999</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117</v>
      </c>
      <c r="M10" s="459"/>
      <c r="N10" s="459"/>
      <c r="O10" s="459"/>
      <c r="P10" s="459"/>
      <c r="Q10" s="460"/>
      <c r="R10" s="480">
        <v>10804</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119</v>
      </c>
      <c r="AV10" s="462"/>
      <c r="AW10" s="462"/>
      <c r="AX10" s="462"/>
      <c r="AY10" s="463" t="s">
        <v>120</v>
      </c>
      <c r="AZ10" s="464"/>
      <c r="BA10" s="464"/>
      <c r="BB10" s="464"/>
      <c r="BC10" s="464"/>
      <c r="BD10" s="464"/>
      <c r="BE10" s="464"/>
      <c r="BF10" s="464"/>
      <c r="BG10" s="464"/>
      <c r="BH10" s="464"/>
      <c r="BI10" s="464"/>
      <c r="BJ10" s="464"/>
      <c r="BK10" s="464"/>
      <c r="BL10" s="464"/>
      <c r="BM10" s="465"/>
      <c r="BN10" s="429">
        <v>816329</v>
      </c>
      <c r="BO10" s="430"/>
      <c r="BP10" s="430"/>
      <c r="BQ10" s="430"/>
      <c r="BR10" s="430"/>
      <c r="BS10" s="430"/>
      <c r="BT10" s="430"/>
      <c r="BU10" s="431"/>
      <c r="BV10" s="429">
        <v>589267</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125</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332747</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9158</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135</v>
      </c>
      <c r="AV12" s="462"/>
      <c r="AW12" s="462"/>
      <c r="AX12" s="462"/>
      <c r="AY12" s="463" t="s">
        <v>136</v>
      </c>
      <c r="AZ12" s="464"/>
      <c r="BA12" s="464"/>
      <c r="BB12" s="464"/>
      <c r="BC12" s="464"/>
      <c r="BD12" s="464"/>
      <c r="BE12" s="464"/>
      <c r="BF12" s="464"/>
      <c r="BG12" s="464"/>
      <c r="BH12" s="464"/>
      <c r="BI12" s="464"/>
      <c r="BJ12" s="464"/>
      <c r="BK12" s="464"/>
      <c r="BL12" s="464"/>
      <c r="BM12" s="465"/>
      <c r="BN12" s="429">
        <v>194983</v>
      </c>
      <c r="BO12" s="430"/>
      <c r="BP12" s="430"/>
      <c r="BQ12" s="430"/>
      <c r="BR12" s="430"/>
      <c r="BS12" s="430"/>
      <c r="BT12" s="430"/>
      <c r="BU12" s="431"/>
      <c r="BV12" s="429">
        <v>440136</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138</v>
      </c>
      <c r="CU12" s="470"/>
      <c r="CV12" s="470"/>
      <c r="CW12" s="470"/>
      <c r="CX12" s="470"/>
      <c r="CY12" s="470"/>
      <c r="CZ12" s="470"/>
      <c r="DA12" s="471"/>
      <c r="DB12" s="469" t="s">
        <v>139</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140</v>
      </c>
      <c r="N13" s="521"/>
      <c r="O13" s="521"/>
      <c r="P13" s="521"/>
      <c r="Q13" s="522"/>
      <c r="R13" s="513">
        <v>9103</v>
      </c>
      <c r="S13" s="514"/>
      <c r="T13" s="514"/>
      <c r="U13" s="514"/>
      <c r="V13" s="515"/>
      <c r="W13" s="445" t="s">
        <v>141</v>
      </c>
      <c r="X13" s="446"/>
      <c r="Y13" s="446"/>
      <c r="Z13" s="446"/>
      <c r="AA13" s="446"/>
      <c r="AB13" s="436"/>
      <c r="AC13" s="480">
        <v>1276</v>
      </c>
      <c r="AD13" s="481"/>
      <c r="AE13" s="481"/>
      <c r="AF13" s="481"/>
      <c r="AG13" s="523"/>
      <c r="AH13" s="480">
        <v>1286</v>
      </c>
      <c r="AI13" s="481"/>
      <c r="AJ13" s="481"/>
      <c r="AK13" s="481"/>
      <c r="AL13" s="482"/>
      <c r="AM13" s="458" t="s">
        <v>142</v>
      </c>
      <c r="AN13" s="459"/>
      <c r="AO13" s="459"/>
      <c r="AP13" s="459"/>
      <c r="AQ13" s="459"/>
      <c r="AR13" s="459"/>
      <c r="AS13" s="459"/>
      <c r="AT13" s="460"/>
      <c r="AU13" s="461" t="s">
        <v>119</v>
      </c>
      <c r="AV13" s="462"/>
      <c r="AW13" s="462"/>
      <c r="AX13" s="462"/>
      <c r="AY13" s="463" t="s">
        <v>143</v>
      </c>
      <c r="AZ13" s="464"/>
      <c r="BA13" s="464"/>
      <c r="BB13" s="464"/>
      <c r="BC13" s="464"/>
      <c r="BD13" s="464"/>
      <c r="BE13" s="464"/>
      <c r="BF13" s="464"/>
      <c r="BG13" s="464"/>
      <c r="BH13" s="464"/>
      <c r="BI13" s="464"/>
      <c r="BJ13" s="464"/>
      <c r="BK13" s="464"/>
      <c r="BL13" s="464"/>
      <c r="BM13" s="465"/>
      <c r="BN13" s="429">
        <v>-191075</v>
      </c>
      <c r="BO13" s="430"/>
      <c r="BP13" s="430"/>
      <c r="BQ13" s="430"/>
      <c r="BR13" s="430"/>
      <c r="BS13" s="430"/>
      <c r="BT13" s="430"/>
      <c r="BU13" s="431"/>
      <c r="BV13" s="429">
        <v>1650071</v>
      </c>
      <c r="BW13" s="430"/>
      <c r="BX13" s="430"/>
      <c r="BY13" s="430"/>
      <c r="BZ13" s="430"/>
      <c r="CA13" s="430"/>
      <c r="CB13" s="430"/>
      <c r="CC13" s="431"/>
      <c r="CD13" s="432" t="s">
        <v>144</v>
      </c>
      <c r="CE13" s="433"/>
      <c r="CF13" s="433"/>
      <c r="CG13" s="433"/>
      <c r="CH13" s="433"/>
      <c r="CI13" s="433"/>
      <c r="CJ13" s="433"/>
      <c r="CK13" s="433"/>
      <c r="CL13" s="433"/>
      <c r="CM13" s="433"/>
      <c r="CN13" s="433"/>
      <c r="CO13" s="433"/>
      <c r="CP13" s="433"/>
      <c r="CQ13" s="433"/>
      <c r="CR13" s="433"/>
      <c r="CS13" s="434"/>
      <c r="CT13" s="426">
        <v>13</v>
      </c>
      <c r="CU13" s="427"/>
      <c r="CV13" s="427"/>
      <c r="CW13" s="427"/>
      <c r="CX13" s="427"/>
      <c r="CY13" s="427"/>
      <c r="CZ13" s="427"/>
      <c r="DA13" s="428"/>
      <c r="DB13" s="426">
        <v>10.8</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145</v>
      </c>
      <c r="M14" s="511"/>
      <c r="N14" s="511"/>
      <c r="O14" s="511"/>
      <c r="P14" s="511"/>
      <c r="Q14" s="512"/>
      <c r="R14" s="513">
        <v>9407</v>
      </c>
      <c r="S14" s="514"/>
      <c r="T14" s="514"/>
      <c r="U14" s="514"/>
      <c r="V14" s="515"/>
      <c r="W14" s="419"/>
      <c r="X14" s="420"/>
      <c r="Y14" s="420"/>
      <c r="Z14" s="420"/>
      <c r="AA14" s="420"/>
      <c r="AB14" s="409"/>
      <c r="AC14" s="516">
        <v>25.5</v>
      </c>
      <c r="AD14" s="517"/>
      <c r="AE14" s="517"/>
      <c r="AF14" s="517"/>
      <c r="AG14" s="518"/>
      <c r="AH14" s="516">
        <v>26.3</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146</v>
      </c>
      <c r="CE14" s="525"/>
      <c r="CF14" s="525"/>
      <c r="CG14" s="525"/>
      <c r="CH14" s="525"/>
      <c r="CI14" s="525"/>
      <c r="CJ14" s="525"/>
      <c r="CK14" s="525"/>
      <c r="CL14" s="525"/>
      <c r="CM14" s="525"/>
      <c r="CN14" s="525"/>
      <c r="CO14" s="525"/>
      <c r="CP14" s="525"/>
      <c r="CQ14" s="525"/>
      <c r="CR14" s="525"/>
      <c r="CS14" s="526"/>
      <c r="CT14" s="527" t="s">
        <v>147</v>
      </c>
      <c r="CU14" s="528"/>
      <c r="CV14" s="528"/>
      <c r="CW14" s="528"/>
      <c r="CX14" s="528"/>
      <c r="CY14" s="528"/>
      <c r="CZ14" s="528"/>
      <c r="DA14" s="529"/>
      <c r="DB14" s="527">
        <v>4.5999999999999996</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148</v>
      </c>
      <c r="N15" s="521"/>
      <c r="O15" s="521"/>
      <c r="P15" s="521"/>
      <c r="Q15" s="522"/>
      <c r="R15" s="513">
        <v>9350</v>
      </c>
      <c r="S15" s="514"/>
      <c r="T15" s="514"/>
      <c r="U15" s="514"/>
      <c r="V15" s="515"/>
      <c r="W15" s="445" t="s">
        <v>149</v>
      </c>
      <c r="X15" s="446"/>
      <c r="Y15" s="446"/>
      <c r="Z15" s="446"/>
      <c r="AA15" s="446"/>
      <c r="AB15" s="436"/>
      <c r="AC15" s="480">
        <v>1168</v>
      </c>
      <c r="AD15" s="481"/>
      <c r="AE15" s="481"/>
      <c r="AF15" s="481"/>
      <c r="AG15" s="523"/>
      <c r="AH15" s="480">
        <v>1067</v>
      </c>
      <c r="AI15" s="481"/>
      <c r="AJ15" s="481"/>
      <c r="AK15" s="481"/>
      <c r="AL15" s="482"/>
      <c r="AM15" s="458"/>
      <c r="AN15" s="459"/>
      <c r="AO15" s="459"/>
      <c r="AP15" s="459"/>
      <c r="AQ15" s="459"/>
      <c r="AR15" s="459"/>
      <c r="AS15" s="459"/>
      <c r="AT15" s="460"/>
      <c r="AU15" s="461"/>
      <c r="AV15" s="462"/>
      <c r="AW15" s="462"/>
      <c r="AX15" s="462"/>
      <c r="AY15" s="389" t="s">
        <v>150</v>
      </c>
      <c r="AZ15" s="390"/>
      <c r="BA15" s="390"/>
      <c r="BB15" s="390"/>
      <c r="BC15" s="390"/>
      <c r="BD15" s="390"/>
      <c r="BE15" s="390"/>
      <c r="BF15" s="390"/>
      <c r="BG15" s="390"/>
      <c r="BH15" s="390"/>
      <c r="BI15" s="390"/>
      <c r="BJ15" s="390"/>
      <c r="BK15" s="390"/>
      <c r="BL15" s="390"/>
      <c r="BM15" s="391"/>
      <c r="BN15" s="392">
        <v>853255</v>
      </c>
      <c r="BO15" s="393"/>
      <c r="BP15" s="393"/>
      <c r="BQ15" s="393"/>
      <c r="BR15" s="393"/>
      <c r="BS15" s="393"/>
      <c r="BT15" s="393"/>
      <c r="BU15" s="394"/>
      <c r="BV15" s="392">
        <v>842408</v>
      </c>
      <c r="BW15" s="393"/>
      <c r="BX15" s="393"/>
      <c r="BY15" s="393"/>
      <c r="BZ15" s="393"/>
      <c r="CA15" s="393"/>
      <c r="CB15" s="393"/>
      <c r="CC15" s="394"/>
      <c r="CD15" s="530" t="s">
        <v>151</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152</v>
      </c>
      <c r="M16" s="541"/>
      <c r="N16" s="541"/>
      <c r="O16" s="541"/>
      <c r="P16" s="541"/>
      <c r="Q16" s="542"/>
      <c r="R16" s="533" t="s">
        <v>153</v>
      </c>
      <c r="S16" s="534"/>
      <c r="T16" s="534"/>
      <c r="U16" s="534"/>
      <c r="V16" s="535"/>
      <c r="W16" s="419"/>
      <c r="X16" s="420"/>
      <c r="Y16" s="420"/>
      <c r="Z16" s="420"/>
      <c r="AA16" s="420"/>
      <c r="AB16" s="409"/>
      <c r="AC16" s="516">
        <v>23.3</v>
      </c>
      <c r="AD16" s="517"/>
      <c r="AE16" s="517"/>
      <c r="AF16" s="517"/>
      <c r="AG16" s="518"/>
      <c r="AH16" s="516">
        <v>21.8</v>
      </c>
      <c r="AI16" s="517"/>
      <c r="AJ16" s="517"/>
      <c r="AK16" s="517"/>
      <c r="AL16" s="519"/>
      <c r="AM16" s="458"/>
      <c r="AN16" s="459"/>
      <c r="AO16" s="459"/>
      <c r="AP16" s="459"/>
      <c r="AQ16" s="459"/>
      <c r="AR16" s="459"/>
      <c r="AS16" s="459"/>
      <c r="AT16" s="460"/>
      <c r="AU16" s="461"/>
      <c r="AV16" s="462"/>
      <c r="AW16" s="462"/>
      <c r="AX16" s="462"/>
      <c r="AY16" s="463" t="s">
        <v>154</v>
      </c>
      <c r="AZ16" s="464"/>
      <c r="BA16" s="464"/>
      <c r="BB16" s="464"/>
      <c r="BC16" s="464"/>
      <c r="BD16" s="464"/>
      <c r="BE16" s="464"/>
      <c r="BF16" s="464"/>
      <c r="BG16" s="464"/>
      <c r="BH16" s="464"/>
      <c r="BI16" s="464"/>
      <c r="BJ16" s="464"/>
      <c r="BK16" s="464"/>
      <c r="BL16" s="464"/>
      <c r="BM16" s="465"/>
      <c r="BN16" s="429">
        <v>5470539</v>
      </c>
      <c r="BO16" s="430"/>
      <c r="BP16" s="430"/>
      <c r="BQ16" s="430"/>
      <c r="BR16" s="430"/>
      <c r="BS16" s="430"/>
      <c r="BT16" s="430"/>
      <c r="BU16" s="431"/>
      <c r="BV16" s="429">
        <v>5401820</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155</v>
      </c>
      <c r="N17" s="537"/>
      <c r="O17" s="537"/>
      <c r="P17" s="537"/>
      <c r="Q17" s="538"/>
      <c r="R17" s="533" t="s">
        <v>156</v>
      </c>
      <c r="S17" s="534"/>
      <c r="T17" s="534"/>
      <c r="U17" s="534"/>
      <c r="V17" s="535"/>
      <c r="W17" s="445" t="s">
        <v>157</v>
      </c>
      <c r="X17" s="446"/>
      <c r="Y17" s="446"/>
      <c r="Z17" s="446"/>
      <c r="AA17" s="446"/>
      <c r="AB17" s="436"/>
      <c r="AC17" s="480">
        <v>2560</v>
      </c>
      <c r="AD17" s="481"/>
      <c r="AE17" s="481"/>
      <c r="AF17" s="481"/>
      <c r="AG17" s="523"/>
      <c r="AH17" s="480">
        <v>2543</v>
      </c>
      <c r="AI17" s="481"/>
      <c r="AJ17" s="481"/>
      <c r="AK17" s="481"/>
      <c r="AL17" s="482"/>
      <c r="AM17" s="458"/>
      <c r="AN17" s="459"/>
      <c r="AO17" s="459"/>
      <c r="AP17" s="459"/>
      <c r="AQ17" s="459"/>
      <c r="AR17" s="459"/>
      <c r="AS17" s="459"/>
      <c r="AT17" s="460"/>
      <c r="AU17" s="461"/>
      <c r="AV17" s="462"/>
      <c r="AW17" s="462"/>
      <c r="AX17" s="462"/>
      <c r="AY17" s="463" t="s">
        <v>158</v>
      </c>
      <c r="AZ17" s="464"/>
      <c r="BA17" s="464"/>
      <c r="BB17" s="464"/>
      <c r="BC17" s="464"/>
      <c r="BD17" s="464"/>
      <c r="BE17" s="464"/>
      <c r="BF17" s="464"/>
      <c r="BG17" s="464"/>
      <c r="BH17" s="464"/>
      <c r="BI17" s="464"/>
      <c r="BJ17" s="464"/>
      <c r="BK17" s="464"/>
      <c r="BL17" s="464"/>
      <c r="BM17" s="465"/>
      <c r="BN17" s="429">
        <v>1059951</v>
      </c>
      <c r="BO17" s="430"/>
      <c r="BP17" s="430"/>
      <c r="BQ17" s="430"/>
      <c r="BR17" s="430"/>
      <c r="BS17" s="430"/>
      <c r="BT17" s="430"/>
      <c r="BU17" s="431"/>
      <c r="BV17" s="429">
        <v>1047247</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159</v>
      </c>
      <c r="C18" s="472"/>
      <c r="D18" s="472"/>
      <c r="E18" s="544"/>
      <c r="F18" s="544"/>
      <c r="G18" s="544"/>
      <c r="H18" s="544"/>
      <c r="I18" s="544"/>
      <c r="J18" s="544"/>
      <c r="K18" s="544"/>
      <c r="L18" s="545">
        <v>992.36</v>
      </c>
      <c r="M18" s="545"/>
      <c r="N18" s="545"/>
      <c r="O18" s="545"/>
      <c r="P18" s="545"/>
      <c r="Q18" s="545"/>
      <c r="R18" s="546"/>
      <c r="S18" s="546"/>
      <c r="T18" s="546"/>
      <c r="U18" s="546"/>
      <c r="V18" s="547"/>
      <c r="W18" s="447"/>
      <c r="X18" s="448"/>
      <c r="Y18" s="448"/>
      <c r="Z18" s="448"/>
      <c r="AA18" s="448"/>
      <c r="AB18" s="439"/>
      <c r="AC18" s="548">
        <v>51.2</v>
      </c>
      <c r="AD18" s="549"/>
      <c r="AE18" s="549"/>
      <c r="AF18" s="549"/>
      <c r="AG18" s="550"/>
      <c r="AH18" s="548">
        <v>51.9</v>
      </c>
      <c r="AI18" s="549"/>
      <c r="AJ18" s="549"/>
      <c r="AK18" s="549"/>
      <c r="AL18" s="551"/>
      <c r="AM18" s="458"/>
      <c r="AN18" s="459"/>
      <c r="AO18" s="459"/>
      <c r="AP18" s="459"/>
      <c r="AQ18" s="459"/>
      <c r="AR18" s="459"/>
      <c r="AS18" s="459"/>
      <c r="AT18" s="460"/>
      <c r="AU18" s="461"/>
      <c r="AV18" s="462"/>
      <c r="AW18" s="462"/>
      <c r="AX18" s="462"/>
      <c r="AY18" s="463" t="s">
        <v>160</v>
      </c>
      <c r="AZ18" s="464"/>
      <c r="BA18" s="464"/>
      <c r="BB18" s="464"/>
      <c r="BC18" s="464"/>
      <c r="BD18" s="464"/>
      <c r="BE18" s="464"/>
      <c r="BF18" s="464"/>
      <c r="BG18" s="464"/>
      <c r="BH18" s="464"/>
      <c r="BI18" s="464"/>
      <c r="BJ18" s="464"/>
      <c r="BK18" s="464"/>
      <c r="BL18" s="464"/>
      <c r="BM18" s="465"/>
      <c r="BN18" s="429">
        <v>5308991</v>
      </c>
      <c r="BO18" s="430"/>
      <c r="BP18" s="430"/>
      <c r="BQ18" s="430"/>
      <c r="BR18" s="430"/>
      <c r="BS18" s="430"/>
      <c r="BT18" s="430"/>
      <c r="BU18" s="431"/>
      <c r="BV18" s="429">
        <v>5143020</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161</v>
      </c>
      <c r="C19" s="472"/>
      <c r="D19" s="472"/>
      <c r="E19" s="544"/>
      <c r="F19" s="544"/>
      <c r="G19" s="544"/>
      <c r="H19" s="544"/>
      <c r="I19" s="544"/>
      <c r="J19" s="544"/>
      <c r="K19" s="544"/>
      <c r="L19" s="552">
        <v>10</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162</v>
      </c>
      <c r="AZ19" s="464"/>
      <c r="BA19" s="464"/>
      <c r="BB19" s="464"/>
      <c r="BC19" s="464"/>
      <c r="BD19" s="464"/>
      <c r="BE19" s="464"/>
      <c r="BF19" s="464"/>
      <c r="BG19" s="464"/>
      <c r="BH19" s="464"/>
      <c r="BI19" s="464"/>
      <c r="BJ19" s="464"/>
      <c r="BK19" s="464"/>
      <c r="BL19" s="464"/>
      <c r="BM19" s="465"/>
      <c r="BN19" s="429">
        <v>9202241</v>
      </c>
      <c r="BO19" s="430"/>
      <c r="BP19" s="430"/>
      <c r="BQ19" s="430"/>
      <c r="BR19" s="430"/>
      <c r="BS19" s="430"/>
      <c r="BT19" s="430"/>
      <c r="BU19" s="431"/>
      <c r="BV19" s="429">
        <v>11673699</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163</v>
      </c>
      <c r="C20" s="472"/>
      <c r="D20" s="472"/>
      <c r="E20" s="544"/>
      <c r="F20" s="544"/>
      <c r="G20" s="544"/>
      <c r="H20" s="544"/>
      <c r="I20" s="544"/>
      <c r="J20" s="544"/>
      <c r="K20" s="544"/>
      <c r="L20" s="552">
        <v>4174</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164</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165</v>
      </c>
      <c r="C22" s="567"/>
      <c r="D22" s="568"/>
      <c r="E22" s="441" t="s">
        <v>1</v>
      </c>
      <c r="F22" s="446"/>
      <c r="G22" s="446"/>
      <c r="H22" s="446"/>
      <c r="I22" s="446"/>
      <c r="J22" s="446"/>
      <c r="K22" s="436"/>
      <c r="L22" s="441" t="s">
        <v>166</v>
      </c>
      <c r="M22" s="446"/>
      <c r="N22" s="446"/>
      <c r="O22" s="446"/>
      <c r="P22" s="436"/>
      <c r="Q22" s="575" t="s">
        <v>167</v>
      </c>
      <c r="R22" s="576"/>
      <c r="S22" s="576"/>
      <c r="T22" s="576"/>
      <c r="U22" s="576"/>
      <c r="V22" s="577"/>
      <c r="W22" s="581" t="s">
        <v>168</v>
      </c>
      <c r="X22" s="567"/>
      <c r="Y22" s="568"/>
      <c r="Z22" s="441" t="s">
        <v>1</v>
      </c>
      <c r="AA22" s="446"/>
      <c r="AB22" s="446"/>
      <c r="AC22" s="446"/>
      <c r="AD22" s="446"/>
      <c r="AE22" s="446"/>
      <c r="AF22" s="446"/>
      <c r="AG22" s="436"/>
      <c r="AH22" s="594" t="s">
        <v>169</v>
      </c>
      <c r="AI22" s="446"/>
      <c r="AJ22" s="446"/>
      <c r="AK22" s="446"/>
      <c r="AL22" s="436"/>
      <c r="AM22" s="594" t="s">
        <v>170</v>
      </c>
      <c r="AN22" s="595"/>
      <c r="AO22" s="595"/>
      <c r="AP22" s="595"/>
      <c r="AQ22" s="595"/>
      <c r="AR22" s="596"/>
      <c r="AS22" s="575" t="s">
        <v>167</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171</v>
      </c>
      <c r="AZ23" s="390"/>
      <c r="BA23" s="390"/>
      <c r="BB23" s="390"/>
      <c r="BC23" s="390"/>
      <c r="BD23" s="390"/>
      <c r="BE23" s="390"/>
      <c r="BF23" s="390"/>
      <c r="BG23" s="390"/>
      <c r="BH23" s="390"/>
      <c r="BI23" s="390"/>
      <c r="BJ23" s="390"/>
      <c r="BK23" s="390"/>
      <c r="BL23" s="390"/>
      <c r="BM23" s="391"/>
      <c r="BN23" s="429">
        <v>15259491</v>
      </c>
      <c r="BO23" s="430"/>
      <c r="BP23" s="430"/>
      <c r="BQ23" s="430"/>
      <c r="BR23" s="430"/>
      <c r="BS23" s="430"/>
      <c r="BT23" s="430"/>
      <c r="BU23" s="431"/>
      <c r="BV23" s="429">
        <v>15678104</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172</v>
      </c>
      <c r="F24" s="459"/>
      <c r="G24" s="459"/>
      <c r="H24" s="459"/>
      <c r="I24" s="459"/>
      <c r="J24" s="459"/>
      <c r="K24" s="460"/>
      <c r="L24" s="480">
        <v>1</v>
      </c>
      <c r="M24" s="481"/>
      <c r="N24" s="481"/>
      <c r="O24" s="481"/>
      <c r="P24" s="523"/>
      <c r="Q24" s="480">
        <v>6900</v>
      </c>
      <c r="R24" s="481"/>
      <c r="S24" s="481"/>
      <c r="T24" s="481"/>
      <c r="U24" s="481"/>
      <c r="V24" s="523"/>
      <c r="W24" s="582"/>
      <c r="X24" s="570"/>
      <c r="Y24" s="571"/>
      <c r="Z24" s="479" t="s">
        <v>173</v>
      </c>
      <c r="AA24" s="459"/>
      <c r="AB24" s="459"/>
      <c r="AC24" s="459"/>
      <c r="AD24" s="459"/>
      <c r="AE24" s="459"/>
      <c r="AF24" s="459"/>
      <c r="AG24" s="460"/>
      <c r="AH24" s="480">
        <v>166</v>
      </c>
      <c r="AI24" s="481"/>
      <c r="AJ24" s="481"/>
      <c r="AK24" s="481"/>
      <c r="AL24" s="523"/>
      <c r="AM24" s="480">
        <v>486214</v>
      </c>
      <c r="AN24" s="481"/>
      <c r="AO24" s="481"/>
      <c r="AP24" s="481"/>
      <c r="AQ24" s="481"/>
      <c r="AR24" s="523"/>
      <c r="AS24" s="480">
        <v>2929</v>
      </c>
      <c r="AT24" s="481"/>
      <c r="AU24" s="481"/>
      <c r="AV24" s="481"/>
      <c r="AW24" s="481"/>
      <c r="AX24" s="482"/>
      <c r="AY24" s="602" t="s">
        <v>174</v>
      </c>
      <c r="AZ24" s="603"/>
      <c r="BA24" s="603"/>
      <c r="BB24" s="603"/>
      <c r="BC24" s="603"/>
      <c r="BD24" s="603"/>
      <c r="BE24" s="603"/>
      <c r="BF24" s="603"/>
      <c r="BG24" s="603"/>
      <c r="BH24" s="603"/>
      <c r="BI24" s="603"/>
      <c r="BJ24" s="603"/>
      <c r="BK24" s="603"/>
      <c r="BL24" s="603"/>
      <c r="BM24" s="604"/>
      <c r="BN24" s="429">
        <v>14769089</v>
      </c>
      <c r="BO24" s="430"/>
      <c r="BP24" s="430"/>
      <c r="BQ24" s="430"/>
      <c r="BR24" s="430"/>
      <c r="BS24" s="430"/>
      <c r="BT24" s="430"/>
      <c r="BU24" s="431"/>
      <c r="BV24" s="429">
        <v>14991500</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175</v>
      </c>
      <c r="F25" s="459"/>
      <c r="G25" s="459"/>
      <c r="H25" s="459"/>
      <c r="I25" s="459"/>
      <c r="J25" s="459"/>
      <c r="K25" s="460"/>
      <c r="L25" s="480">
        <v>1</v>
      </c>
      <c r="M25" s="481"/>
      <c r="N25" s="481"/>
      <c r="O25" s="481"/>
      <c r="P25" s="523"/>
      <c r="Q25" s="480">
        <v>5550</v>
      </c>
      <c r="R25" s="481"/>
      <c r="S25" s="481"/>
      <c r="T25" s="481"/>
      <c r="U25" s="481"/>
      <c r="V25" s="523"/>
      <c r="W25" s="582"/>
      <c r="X25" s="570"/>
      <c r="Y25" s="571"/>
      <c r="Z25" s="479" t="s">
        <v>176</v>
      </c>
      <c r="AA25" s="459"/>
      <c r="AB25" s="459"/>
      <c r="AC25" s="459"/>
      <c r="AD25" s="459"/>
      <c r="AE25" s="459"/>
      <c r="AF25" s="459"/>
      <c r="AG25" s="460"/>
      <c r="AH25" s="480" t="s">
        <v>138</v>
      </c>
      <c r="AI25" s="481"/>
      <c r="AJ25" s="481"/>
      <c r="AK25" s="481"/>
      <c r="AL25" s="523"/>
      <c r="AM25" s="480" t="s">
        <v>138</v>
      </c>
      <c r="AN25" s="481"/>
      <c r="AO25" s="481"/>
      <c r="AP25" s="481"/>
      <c r="AQ25" s="481"/>
      <c r="AR25" s="523"/>
      <c r="AS25" s="480" t="s">
        <v>129</v>
      </c>
      <c r="AT25" s="481"/>
      <c r="AU25" s="481"/>
      <c r="AV25" s="481"/>
      <c r="AW25" s="481"/>
      <c r="AX25" s="482"/>
      <c r="AY25" s="389" t="s">
        <v>177</v>
      </c>
      <c r="AZ25" s="390"/>
      <c r="BA25" s="390"/>
      <c r="BB25" s="390"/>
      <c r="BC25" s="390"/>
      <c r="BD25" s="390"/>
      <c r="BE25" s="390"/>
      <c r="BF25" s="390"/>
      <c r="BG25" s="390"/>
      <c r="BH25" s="390"/>
      <c r="BI25" s="390"/>
      <c r="BJ25" s="390"/>
      <c r="BK25" s="390"/>
      <c r="BL25" s="390"/>
      <c r="BM25" s="391"/>
      <c r="BN25" s="392">
        <v>386199</v>
      </c>
      <c r="BO25" s="393"/>
      <c r="BP25" s="393"/>
      <c r="BQ25" s="393"/>
      <c r="BR25" s="393"/>
      <c r="BS25" s="393"/>
      <c r="BT25" s="393"/>
      <c r="BU25" s="394"/>
      <c r="BV25" s="392">
        <v>558157</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178</v>
      </c>
      <c r="F26" s="459"/>
      <c r="G26" s="459"/>
      <c r="H26" s="459"/>
      <c r="I26" s="459"/>
      <c r="J26" s="459"/>
      <c r="K26" s="460"/>
      <c r="L26" s="480">
        <v>1</v>
      </c>
      <c r="M26" s="481"/>
      <c r="N26" s="481"/>
      <c r="O26" s="481"/>
      <c r="P26" s="523"/>
      <c r="Q26" s="480">
        <v>5250</v>
      </c>
      <c r="R26" s="481"/>
      <c r="S26" s="481"/>
      <c r="T26" s="481"/>
      <c r="U26" s="481"/>
      <c r="V26" s="523"/>
      <c r="W26" s="582"/>
      <c r="X26" s="570"/>
      <c r="Y26" s="571"/>
      <c r="Z26" s="479" t="s">
        <v>179</v>
      </c>
      <c r="AA26" s="592"/>
      <c r="AB26" s="592"/>
      <c r="AC26" s="592"/>
      <c r="AD26" s="592"/>
      <c r="AE26" s="592"/>
      <c r="AF26" s="592"/>
      <c r="AG26" s="593"/>
      <c r="AH26" s="480">
        <v>5</v>
      </c>
      <c r="AI26" s="481"/>
      <c r="AJ26" s="481"/>
      <c r="AK26" s="481"/>
      <c r="AL26" s="523"/>
      <c r="AM26" s="480">
        <v>13220</v>
      </c>
      <c r="AN26" s="481"/>
      <c r="AO26" s="481"/>
      <c r="AP26" s="481"/>
      <c r="AQ26" s="481"/>
      <c r="AR26" s="523"/>
      <c r="AS26" s="480">
        <v>2644</v>
      </c>
      <c r="AT26" s="481"/>
      <c r="AU26" s="481"/>
      <c r="AV26" s="481"/>
      <c r="AW26" s="481"/>
      <c r="AX26" s="482"/>
      <c r="AY26" s="432" t="s">
        <v>180</v>
      </c>
      <c r="AZ26" s="433"/>
      <c r="BA26" s="433"/>
      <c r="BB26" s="433"/>
      <c r="BC26" s="433"/>
      <c r="BD26" s="433"/>
      <c r="BE26" s="433"/>
      <c r="BF26" s="433"/>
      <c r="BG26" s="433"/>
      <c r="BH26" s="433"/>
      <c r="BI26" s="433"/>
      <c r="BJ26" s="433"/>
      <c r="BK26" s="433"/>
      <c r="BL26" s="433"/>
      <c r="BM26" s="434"/>
      <c r="BN26" s="429" t="s">
        <v>138</v>
      </c>
      <c r="BO26" s="430"/>
      <c r="BP26" s="430"/>
      <c r="BQ26" s="430"/>
      <c r="BR26" s="430"/>
      <c r="BS26" s="430"/>
      <c r="BT26" s="430"/>
      <c r="BU26" s="431"/>
      <c r="BV26" s="429" t="s">
        <v>138</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181</v>
      </c>
      <c r="F27" s="459"/>
      <c r="G27" s="459"/>
      <c r="H27" s="459"/>
      <c r="I27" s="459"/>
      <c r="J27" s="459"/>
      <c r="K27" s="460"/>
      <c r="L27" s="480">
        <v>1</v>
      </c>
      <c r="M27" s="481"/>
      <c r="N27" s="481"/>
      <c r="O27" s="481"/>
      <c r="P27" s="523"/>
      <c r="Q27" s="480">
        <v>2790</v>
      </c>
      <c r="R27" s="481"/>
      <c r="S27" s="481"/>
      <c r="T27" s="481"/>
      <c r="U27" s="481"/>
      <c r="V27" s="523"/>
      <c r="W27" s="582"/>
      <c r="X27" s="570"/>
      <c r="Y27" s="571"/>
      <c r="Z27" s="479" t="s">
        <v>182</v>
      </c>
      <c r="AA27" s="459"/>
      <c r="AB27" s="459"/>
      <c r="AC27" s="459"/>
      <c r="AD27" s="459"/>
      <c r="AE27" s="459"/>
      <c r="AF27" s="459"/>
      <c r="AG27" s="460"/>
      <c r="AH27" s="480" t="s">
        <v>129</v>
      </c>
      <c r="AI27" s="481"/>
      <c r="AJ27" s="481"/>
      <c r="AK27" s="481"/>
      <c r="AL27" s="523"/>
      <c r="AM27" s="480" t="s">
        <v>138</v>
      </c>
      <c r="AN27" s="481"/>
      <c r="AO27" s="481"/>
      <c r="AP27" s="481"/>
      <c r="AQ27" s="481"/>
      <c r="AR27" s="523"/>
      <c r="AS27" s="480" t="s">
        <v>129</v>
      </c>
      <c r="AT27" s="481"/>
      <c r="AU27" s="481"/>
      <c r="AV27" s="481"/>
      <c r="AW27" s="481"/>
      <c r="AX27" s="482"/>
      <c r="AY27" s="524" t="s">
        <v>183</v>
      </c>
      <c r="AZ27" s="525"/>
      <c r="BA27" s="525"/>
      <c r="BB27" s="525"/>
      <c r="BC27" s="525"/>
      <c r="BD27" s="525"/>
      <c r="BE27" s="525"/>
      <c r="BF27" s="525"/>
      <c r="BG27" s="525"/>
      <c r="BH27" s="525"/>
      <c r="BI27" s="525"/>
      <c r="BJ27" s="525"/>
      <c r="BK27" s="525"/>
      <c r="BL27" s="525"/>
      <c r="BM27" s="526"/>
      <c r="BN27" s="605">
        <v>1000000</v>
      </c>
      <c r="BO27" s="606"/>
      <c r="BP27" s="606"/>
      <c r="BQ27" s="606"/>
      <c r="BR27" s="606"/>
      <c r="BS27" s="606"/>
      <c r="BT27" s="606"/>
      <c r="BU27" s="607"/>
      <c r="BV27" s="605">
        <v>1000000</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184</v>
      </c>
      <c r="F28" s="459"/>
      <c r="G28" s="459"/>
      <c r="H28" s="459"/>
      <c r="I28" s="459"/>
      <c r="J28" s="459"/>
      <c r="K28" s="460"/>
      <c r="L28" s="480">
        <v>1</v>
      </c>
      <c r="M28" s="481"/>
      <c r="N28" s="481"/>
      <c r="O28" s="481"/>
      <c r="P28" s="523"/>
      <c r="Q28" s="480">
        <v>2260</v>
      </c>
      <c r="R28" s="481"/>
      <c r="S28" s="481"/>
      <c r="T28" s="481"/>
      <c r="U28" s="481"/>
      <c r="V28" s="523"/>
      <c r="W28" s="582"/>
      <c r="X28" s="570"/>
      <c r="Y28" s="571"/>
      <c r="Z28" s="479" t="s">
        <v>185</v>
      </c>
      <c r="AA28" s="459"/>
      <c r="AB28" s="459"/>
      <c r="AC28" s="459"/>
      <c r="AD28" s="459"/>
      <c r="AE28" s="459"/>
      <c r="AF28" s="459"/>
      <c r="AG28" s="460"/>
      <c r="AH28" s="480" t="s">
        <v>129</v>
      </c>
      <c r="AI28" s="481"/>
      <c r="AJ28" s="481"/>
      <c r="AK28" s="481"/>
      <c r="AL28" s="523"/>
      <c r="AM28" s="480" t="s">
        <v>138</v>
      </c>
      <c r="AN28" s="481"/>
      <c r="AO28" s="481"/>
      <c r="AP28" s="481"/>
      <c r="AQ28" s="481"/>
      <c r="AR28" s="523"/>
      <c r="AS28" s="480" t="s">
        <v>129</v>
      </c>
      <c r="AT28" s="481"/>
      <c r="AU28" s="481"/>
      <c r="AV28" s="481"/>
      <c r="AW28" s="481"/>
      <c r="AX28" s="482"/>
      <c r="AY28" s="608" t="s">
        <v>186</v>
      </c>
      <c r="AZ28" s="609"/>
      <c r="BA28" s="609"/>
      <c r="BB28" s="610"/>
      <c r="BC28" s="389" t="s">
        <v>47</v>
      </c>
      <c r="BD28" s="390"/>
      <c r="BE28" s="390"/>
      <c r="BF28" s="390"/>
      <c r="BG28" s="390"/>
      <c r="BH28" s="390"/>
      <c r="BI28" s="390"/>
      <c r="BJ28" s="390"/>
      <c r="BK28" s="390"/>
      <c r="BL28" s="390"/>
      <c r="BM28" s="391"/>
      <c r="BN28" s="392">
        <v>1967238</v>
      </c>
      <c r="BO28" s="393"/>
      <c r="BP28" s="393"/>
      <c r="BQ28" s="393"/>
      <c r="BR28" s="393"/>
      <c r="BS28" s="393"/>
      <c r="BT28" s="393"/>
      <c r="BU28" s="394"/>
      <c r="BV28" s="392">
        <v>1345892</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187</v>
      </c>
      <c r="F29" s="459"/>
      <c r="G29" s="459"/>
      <c r="H29" s="459"/>
      <c r="I29" s="459"/>
      <c r="J29" s="459"/>
      <c r="K29" s="460"/>
      <c r="L29" s="480">
        <v>12</v>
      </c>
      <c r="M29" s="481"/>
      <c r="N29" s="481"/>
      <c r="O29" s="481"/>
      <c r="P29" s="523"/>
      <c r="Q29" s="480">
        <v>2100</v>
      </c>
      <c r="R29" s="481"/>
      <c r="S29" s="481"/>
      <c r="T29" s="481"/>
      <c r="U29" s="481"/>
      <c r="V29" s="523"/>
      <c r="W29" s="583"/>
      <c r="X29" s="584"/>
      <c r="Y29" s="585"/>
      <c r="Z29" s="479" t="s">
        <v>188</v>
      </c>
      <c r="AA29" s="459"/>
      <c r="AB29" s="459"/>
      <c r="AC29" s="459"/>
      <c r="AD29" s="459"/>
      <c r="AE29" s="459"/>
      <c r="AF29" s="459"/>
      <c r="AG29" s="460"/>
      <c r="AH29" s="480">
        <v>166</v>
      </c>
      <c r="AI29" s="481"/>
      <c r="AJ29" s="481"/>
      <c r="AK29" s="481"/>
      <c r="AL29" s="523"/>
      <c r="AM29" s="480">
        <v>486214</v>
      </c>
      <c r="AN29" s="481"/>
      <c r="AO29" s="481"/>
      <c r="AP29" s="481"/>
      <c r="AQ29" s="481"/>
      <c r="AR29" s="523"/>
      <c r="AS29" s="480">
        <v>2929</v>
      </c>
      <c r="AT29" s="481"/>
      <c r="AU29" s="481"/>
      <c r="AV29" s="481"/>
      <c r="AW29" s="481"/>
      <c r="AX29" s="482"/>
      <c r="AY29" s="611"/>
      <c r="AZ29" s="612"/>
      <c r="BA29" s="612"/>
      <c r="BB29" s="613"/>
      <c r="BC29" s="463" t="s">
        <v>189</v>
      </c>
      <c r="BD29" s="464"/>
      <c r="BE29" s="464"/>
      <c r="BF29" s="464"/>
      <c r="BG29" s="464"/>
      <c r="BH29" s="464"/>
      <c r="BI29" s="464"/>
      <c r="BJ29" s="464"/>
      <c r="BK29" s="464"/>
      <c r="BL29" s="464"/>
      <c r="BM29" s="465"/>
      <c r="BN29" s="429">
        <v>2584997</v>
      </c>
      <c r="BO29" s="430"/>
      <c r="BP29" s="430"/>
      <c r="BQ29" s="430"/>
      <c r="BR29" s="430"/>
      <c r="BS29" s="430"/>
      <c r="BT29" s="430"/>
      <c r="BU29" s="431"/>
      <c r="BV29" s="429">
        <v>2529858</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190</v>
      </c>
      <c r="X30" s="590"/>
      <c r="Y30" s="590"/>
      <c r="Z30" s="590"/>
      <c r="AA30" s="590"/>
      <c r="AB30" s="590"/>
      <c r="AC30" s="590"/>
      <c r="AD30" s="590"/>
      <c r="AE30" s="590"/>
      <c r="AF30" s="590"/>
      <c r="AG30" s="591"/>
      <c r="AH30" s="548">
        <v>96.2</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49</v>
      </c>
      <c r="BD30" s="603"/>
      <c r="BE30" s="603"/>
      <c r="BF30" s="603"/>
      <c r="BG30" s="603"/>
      <c r="BH30" s="603"/>
      <c r="BI30" s="603"/>
      <c r="BJ30" s="603"/>
      <c r="BK30" s="603"/>
      <c r="BL30" s="603"/>
      <c r="BM30" s="604"/>
      <c r="BN30" s="605">
        <v>969623</v>
      </c>
      <c r="BO30" s="606"/>
      <c r="BP30" s="606"/>
      <c r="BQ30" s="606"/>
      <c r="BR30" s="606"/>
      <c r="BS30" s="606"/>
      <c r="BT30" s="606"/>
      <c r="BU30" s="607"/>
      <c r="BV30" s="605">
        <v>1006934</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197</v>
      </c>
      <c r="D33" s="453"/>
      <c r="E33" s="418" t="s">
        <v>198</v>
      </c>
      <c r="F33" s="418"/>
      <c r="G33" s="418"/>
      <c r="H33" s="418"/>
      <c r="I33" s="418"/>
      <c r="J33" s="418"/>
      <c r="K33" s="418"/>
      <c r="L33" s="418"/>
      <c r="M33" s="418"/>
      <c r="N33" s="418"/>
      <c r="O33" s="418"/>
      <c r="P33" s="418"/>
      <c r="Q33" s="418"/>
      <c r="R33" s="418"/>
      <c r="S33" s="418"/>
      <c r="T33" s="216"/>
      <c r="U33" s="453" t="s">
        <v>197</v>
      </c>
      <c r="V33" s="453"/>
      <c r="W33" s="418" t="s">
        <v>199</v>
      </c>
      <c r="X33" s="418"/>
      <c r="Y33" s="418"/>
      <c r="Z33" s="418"/>
      <c r="AA33" s="418"/>
      <c r="AB33" s="418"/>
      <c r="AC33" s="418"/>
      <c r="AD33" s="418"/>
      <c r="AE33" s="418"/>
      <c r="AF33" s="418"/>
      <c r="AG33" s="418"/>
      <c r="AH33" s="418"/>
      <c r="AI33" s="418"/>
      <c r="AJ33" s="418"/>
      <c r="AK33" s="418"/>
      <c r="AL33" s="216"/>
      <c r="AM33" s="453" t="s">
        <v>200</v>
      </c>
      <c r="AN33" s="453"/>
      <c r="AO33" s="418" t="s">
        <v>201</v>
      </c>
      <c r="AP33" s="418"/>
      <c r="AQ33" s="418"/>
      <c r="AR33" s="418"/>
      <c r="AS33" s="418"/>
      <c r="AT33" s="418"/>
      <c r="AU33" s="418"/>
      <c r="AV33" s="418"/>
      <c r="AW33" s="418"/>
      <c r="AX33" s="418"/>
      <c r="AY33" s="418"/>
      <c r="AZ33" s="418"/>
      <c r="BA33" s="418"/>
      <c r="BB33" s="418"/>
      <c r="BC33" s="418"/>
      <c r="BD33" s="217"/>
      <c r="BE33" s="418" t="s">
        <v>202</v>
      </c>
      <c r="BF33" s="418"/>
      <c r="BG33" s="418" t="s">
        <v>203</v>
      </c>
      <c r="BH33" s="418"/>
      <c r="BI33" s="418"/>
      <c r="BJ33" s="418"/>
      <c r="BK33" s="418"/>
      <c r="BL33" s="418"/>
      <c r="BM33" s="418"/>
      <c r="BN33" s="418"/>
      <c r="BO33" s="418"/>
      <c r="BP33" s="418"/>
      <c r="BQ33" s="418"/>
      <c r="BR33" s="418"/>
      <c r="BS33" s="418"/>
      <c r="BT33" s="418"/>
      <c r="BU33" s="418"/>
      <c r="BV33" s="217"/>
      <c r="BW33" s="453" t="s">
        <v>202</v>
      </c>
      <c r="BX33" s="453"/>
      <c r="BY33" s="418" t="s">
        <v>204</v>
      </c>
      <c r="BZ33" s="418"/>
      <c r="CA33" s="418"/>
      <c r="CB33" s="418"/>
      <c r="CC33" s="418"/>
      <c r="CD33" s="418"/>
      <c r="CE33" s="418"/>
      <c r="CF33" s="418"/>
      <c r="CG33" s="418"/>
      <c r="CH33" s="418"/>
      <c r="CI33" s="418"/>
      <c r="CJ33" s="418"/>
      <c r="CK33" s="418"/>
      <c r="CL33" s="418"/>
      <c r="CM33" s="418"/>
      <c r="CN33" s="216"/>
      <c r="CO33" s="453" t="s">
        <v>205</v>
      </c>
      <c r="CP33" s="453"/>
      <c r="CQ33" s="418" t="s">
        <v>206</v>
      </c>
      <c r="CR33" s="418"/>
      <c r="CS33" s="418"/>
      <c r="CT33" s="418"/>
      <c r="CU33" s="418"/>
      <c r="CV33" s="418"/>
      <c r="CW33" s="418"/>
      <c r="CX33" s="418"/>
      <c r="CY33" s="418"/>
      <c r="CZ33" s="418"/>
      <c r="DA33" s="418"/>
      <c r="DB33" s="418"/>
      <c r="DC33" s="418"/>
      <c r="DD33" s="418"/>
      <c r="DE33" s="418"/>
      <c r="DF33" s="216"/>
      <c r="DG33" s="617" t="s">
        <v>207</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国民健康保険特別会計（事業勘定）</v>
      </c>
      <c r="X34" s="619"/>
      <c r="Y34" s="619"/>
      <c r="Z34" s="619"/>
      <c r="AA34" s="619"/>
      <c r="AB34" s="619"/>
      <c r="AC34" s="619"/>
      <c r="AD34" s="619"/>
      <c r="AE34" s="619"/>
      <c r="AF34" s="619"/>
      <c r="AG34" s="619"/>
      <c r="AH34" s="619"/>
      <c r="AI34" s="619"/>
      <c r="AJ34" s="619"/>
      <c r="AK34" s="619"/>
      <c r="AL34" s="214"/>
      <c r="AM34" s="618" t="str">
        <f>IF(AO34="","",MAX(C34:D43,U34:V43)+1)</f>
        <v/>
      </c>
      <c r="AN34" s="618"/>
      <c r="AO34" s="619"/>
      <c r="AP34" s="619"/>
      <c r="AQ34" s="619"/>
      <c r="AR34" s="619"/>
      <c r="AS34" s="619"/>
      <c r="AT34" s="619"/>
      <c r="AU34" s="619"/>
      <c r="AV34" s="619"/>
      <c r="AW34" s="619"/>
      <c r="AX34" s="619"/>
      <c r="AY34" s="619"/>
      <c r="AZ34" s="619"/>
      <c r="BA34" s="619"/>
      <c r="BB34" s="619"/>
      <c r="BC34" s="619"/>
      <c r="BD34" s="214"/>
      <c r="BE34" s="618">
        <f>IF(BG34="","",MAX(C34:D43,U34:V43,AM34:AN43)+1)</f>
        <v>7</v>
      </c>
      <c r="BF34" s="618"/>
      <c r="BG34" s="619" t="str">
        <f>IF('各会計、関係団体の財政状況及び健全化判断比率'!B33="","",'各会計、関係団体の財政状況及び健全化判断比率'!B33)</f>
        <v>簡易水道特別会計</v>
      </c>
      <c r="BH34" s="619"/>
      <c r="BI34" s="619"/>
      <c r="BJ34" s="619"/>
      <c r="BK34" s="619"/>
      <c r="BL34" s="619"/>
      <c r="BM34" s="619"/>
      <c r="BN34" s="619"/>
      <c r="BO34" s="619"/>
      <c r="BP34" s="619"/>
      <c r="BQ34" s="619"/>
      <c r="BR34" s="619"/>
      <c r="BS34" s="619"/>
      <c r="BT34" s="619"/>
      <c r="BU34" s="619"/>
      <c r="BV34" s="214"/>
      <c r="BW34" s="618">
        <f>IF(BY34="","",MAX(C34:D43,U34:V43,AM34:AN43,BE34:BF43)+1)</f>
        <v>10</v>
      </c>
      <c r="BX34" s="618"/>
      <c r="BY34" s="619" t="str">
        <f>IF('各会計、関係団体の財政状況及び健全化判断比率'!B68="","",'各会計、関係団体の財政状況及び健全化判断比率'!B68)</f>
        <v>岩手県市町村総合事務組合（一般会計）</v>
      </c>
      <c r="BZ34" s="619"/>
      <c r="CA34" s="619"/>
      <c r="CB34" s="619"/>
      <c r="CC34" s="619"/>
      <c r="CD34" s="619"/>
      <c r="CE34" s="619"/>
      <c r="CF34" s="619"/>
      <c r="CG34" s="619"/>
      <c r="CH34" s="619"/>
      <c r="CI34" s="619"/>
      <c r="CJ34" s="619"/>
      <c r="CK34" s="619"/>
      <c r="CL34" s="619"/>
      <c r="CM34" s="619"/>
      <c r="CN34" s="214"/>
      <c r="CO34" s="618">
        <f>IF(CQ34="","",MAX(C34:D43,U34:V43,AM34:AN43,BE34:BF43,BW34:BX43)+1)</f>
        <v>16</v>
      </c>
      <c r="CP34" s="618"/>
      <c r="CQ34" s="619" t="str">
        <f>IF('各会計、関係団体の財政状況及び健全化判断比率'!BS7="","",'各会計、関係団体の財政状況及び健全化判断比率'!BS7)</f>
        <v>岩泉農業振興公社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国民健康保険特別会計（診療施設勘定）</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8</v>
      </c>
      <c r="BF35" s="618"/>
      <c r="BG35" s="619" t="str">
        <f>IF('各会計、関係団体の財政状況及び健全化判断比率'!B34="","",'各会計、関係団体の財政状況及び健全化判断比率'!B34)</f>
        <v>公共下水道事業特別会計</v>
      </c>
      <c r="BH35" s="619"/>
      <c r="BI35" s="619"/>
      <c r="BJ35" s="619"/>
      <c r="BK35" s="619"/>
      <c r="BL35" s="619"/>
      <c r="BM35" s="619"/>
      <c r="BN35" s="619"/>
      <c r="BO35" s="619"/>
      <c r="BP35" s="619"/>
      <c r="BQ35" s="619"/>
      <c r="BR35" s="619"/>
      <c r="BS35" s="619"/>
      <c r="BT35" s="619"/>
      <c r="BU35" s="619"/>
      <c r="BV35" s="214"/>
      <c r="BW35" s="618">
        <f t="shared" ref="BW35:BW43" si="2">IF(BY35="","",BW34+1)</f>
        <v>11</v>
      </c>
      <c r="BX35" s="618"/>
      <c r="BY35" s="619" t="str">
        <f>IF('各会計、関係団体の財政状況及び健全化判断比率'!B69="","",'各会計、関係団体の財政状況及び健全化判断比率'!B69)</f>
        <v>岩手県市町村総合事務組合（特別会計）</v>
      </c>
      <c r="BZ35" s="619"/>
      <c r="CA35" s="619"/>
      <c r="CB35" s="619"/>
      <c r="CC35" s="619"/>
      <c r="CD35" s="619"/>
      <c r="CE35" s="619"/>
      <c r="CF35" s="619"/>
      <c r="CG35" s="619"/>
      <c r="CH35" s="619"/>
      <c r="CI35" s="619"/>
      <c r="CJ35" s="619"/>
      <c r="CK35" s="619"/>
      <c r="CL35" s="619"/>
      <c r="CM35" s="619"/>
      <c r="CN35" s="214"/>
      <c r="CO35" s="618">
        <f t="shared" ref="CO35:CO43" si="3">IF(CQ35="","",CO34+1)</f>
        <v>17</v>
      </c>
      <c r="CP35" s="618"/>
      <c r="CQ35" s="619" t="str">
        <f>IF('各会計、関係団体の財政状況及び健全化判断比率'!BS8="","",'各会計、関係団体の財政状況及び健全化判断比率'!BS8)</f>
        <v>岩泉ホールディングス</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9</v>
      </c>
      <c r="BF36" s="618"/>
      <c r="BG36" s="619" t="str">
        <f>IF('各会計、関係団体の財政状況及び健全化判断比率'!B35="","",'各会計、関係団体の財政状況及び健全化判断比率'!B35)</f>
        <v>観光事業特別会計</v>
      </c>
      <c r="BH36" s="619"/>
      <c r="BI36" s="619"/>
      <c r="BJ36" s="619"/>
      <c r="BK36" s="619"/>
      <c r="BL36" s="619"/>
      <c r="BM36" s="619"/>
      <c r="BN36" s="619"/>
      <c r="BO36" s="619"/>
      <c r="BP36" s="619"/>
      <c r="BQ36" s="619"/>
      <c r="BR36" s="619"/>
      <c r="BS36" s="619"/>
      <c r="BT36" s="619"/>
      <c r="BU36" s="619"/>
      <c r="BV36" s="214"/>
      <c r="BW36" s="618">
        <f t="shared" si="2"/>
        <v>12</v>
      </c>
      <c r="BX36" s="618"/>
      <c r="BY36" s="619" t="str">
        <f>IF('各会計、関係団体の財政状況及び健全化判断比率'!B70="","",'各会計、関係団体の財政状況及び健全化判断比率'!B70)</f>
        <v>宮古地区広域行政組合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5</v>
      </c>
      <c r="V37" s="618"/>
      <c r="W37" s="619" t="str">
        <f>IF('各会計、関係団体の財政状況及び健全化判断比率'!B31="","",'各会計、関係団体の財政状況及び健全化判断比率'!B31)</f>
        <v>介護保険特別会計（事業勘定）</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13</v>
      </c>
      <c r="BX37" s="618"/>
      <c r="BY37" s="619" t="str">
        <f>IF('各会計、関係団体の財政状況及び健全化判断比率'!B71="","",'各会計、関係団体の財政状況及び健全化判断比率'!B71)</f>
        <v>岩手県沿岸知的障害児施設組合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f t="shared" si="4"/>
        <v>6</v>
      </c>
      <c r="V38" s="618"/>
      <c r="W38" s="619" t="str">
        <f>IF('各会計、関係団体の財政状況及び健全化判断比率'!B32="","",'各会計、関係団体の財政状況及び健全化判断比率'!B32)</f>
        <v>介護保険特別会計（サービス事業勘定）</v>
      </c>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14</v>
      </c>
      <c r="BX38" s="618"/>
      <c r="BY38" s="619" t="str">
        <f>IF('各会計、関係団体の財政状況及び健全化判断比率'!B72="","",'各会計、関係団体の財政状況及び健全化判断比率'!B72)</f>
        <v>岩手県後期高齢者医療広域連合（一般会計）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15</v>
      </c>
      <c r="BX39" s="618"/>
      <c r="BY39" s="619" t="str">
        <f>IF('各会計、関係団体の財政状況及び健全化判断比率'!B73="","",'各会計、関係団体の財政状況及び健全化判断比率'!B73)</f>
        <v>岩手県後期高齢者医療広域連合（特別会計）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WDEFmeeyDLwchthmMC7HbVHYYYEvhjyfny9NVvM2jhD75iyIZsQEWCXA2kv7RsILv+1gdgPaJUzNv30tOXCoRg==" saltValue="+Dp7I0JCHVsQq+JS0cCCE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
0</v>
      </c>
      <c r="K32" s="22"/>
      <c r="L32" s="22"/>
      <c r="M32" s="22"/>
      <c r="N32" s="22"/>
      <c r="O32" s="22"/>
      <c r="P32" s="22"/>
    </row>
    <row r="33" spans="1:16" ht="39" customHeight="1" thickBot="1" x14ac:dyDescent="0.25">
      <c r="A33" s="22"/>
      <c r="B33" s="25" t="s">
        <v>
6</v>
      </c>
      <c r="C33" s="26"/>
      <c r="D33" s="26"/>
      <c r="E33" s="27" t="s">
        <v>
2</v>
      </c>
      <c r="F33" s="28" t="s">
        <v>
561</v>
      </c>
      <c r="G33" s="29" t="s">
        <v>
562</v>
      </c>
      <c r="H33" s="29" t="s">
        <v>
563</v>
      </c>
      <c r="I33" s="29" t="s">
        <v>
564</v>
      </c>
      <c r="J33" s="30" t="s">
        <v>
565</v>
      </c>
      <c r="K33" s="22"/>
      <c r="L33" s="22"/>
      <c r="M33" s="22"/>
      <c r="N33" s="22"/>
      <c r="O33" s="22"/>
      <c r="P33" s="22"/>
    </row>
    <row r="34" spans="1:16" ht="39" customHeight="1" x14ac:dyDescent="0.15">
      <c r="A34" s="22"/>
      <c r="B34" s="31"/>
      <c r="C34" s="1210" t="s">
        <v>
568</v>
      </c>
      <c r="D34" s="1210"/>
      <c r="E34" s="1211"/>
      <c r="F34" s="32">
        <v>
17.350000000000001</v>
      </c>
      <c r="G34" s="33">
        <v>
13.43</v>
      </c>
      <c r="H34" s="33">
        <v>
8.24</v>
      </c>
      <c r="I34" s="33">
        <v>
28.08</v>
      </c>
      <c r="J34" s="34">
        <v>
14.04</v>
      </c>
      <c r="K34" s="22"/>
      <c r="L34" s="22"/>
      <c r="M34" s="22"/>
      <c r="N34" s="22"/>
      <c r="O34" s="22"/>
      <c r="P34" s="22"/>
    </row>
    <row r="35" spans="1:16" ht="39" customHeight="1" x14ac:dyDescent="0.15">
      <c r="A35" s="22"/>
      <c r="B35" s="35"/>
      <c r="C35" s="1204" t="s">
        <v>
569</v>
      </c>
      <c r="D35" s="1205"/>
      <c r="E35" s="1206"/>
      <c r="F35" s="36">
        <v>
0</v>
      </c>
      <c r="G35" s="37">
        <v>
0.66</v>
      </c>
      <c r="H35" s="37">
        <v>
0.74</v>
      </c>
      <c r="I35" s="37">
        <v>
0.27</v>
      </c>
      <c r="J35" s="38">
        <v>
1.1399999999999999</v>
      </c>
      <c r="K35" s="22"/>
      <c r="L35" s="22"/>
      <c r="M35" s="22"/>
      <c r="N35" s="22"/>
      <c r="O35" s="22"/>
      <c r="P35" s="22"/>
    </row>
    <row r="36" spans="1:16" ht="39" customHeight="1" x14ac:dyDescent="0.15">
      <c r="A36" s="22"/>
      <c r="B36" s="35"/>
      <c r="C36" s="1204" t="s">
        <v>
570</v>
      </c>
      <c r="D36" s="1205"/>
      <c r="E36" s="1206"/>
      <c r="F36" s="36">
        <v>
0.35</v>
      </c>
      <c r="G36" s="37">
        <v>
0.56999999999999995</v>
      </c>
      <c r="H36" s="37">
        <v>
0.62</v>
      </c>
      <c r="I36" s="37">
        <v>
0.55000000000000004</v>
      </c>
      <c r="J36" s="38">
        <v>
0.32</v>
      </c>
      <c r="K36" s="22"/>
      <c r="L36" s="22"/>
      <c r="M36" s="22"/>
      <c r="N36" s="22"/>
      <c r="O36" s="22"/>
      <c r="P36" s="22"/>
    </row>
    <row r="37" spans="1:16" ht="39" customHeight="1" x14ac:dyDescent="0.15">
      <c r="A37" s="22"/>
      <c r="B37" s="35"/>
      <c r="C37" s="1204" t="s">
        <v>
571</v>
      </c>
      <c r="D37" s="1205"/>
      <c r="E37" s="1206"/>
      <c r="F37" s="36">
        <v>
0.14000000000000001</v>
      </c>
      <c r="G37" s="37">
        <v>
0.26</v>
      </c>
      <c r="H37" s="37">
        <v>
0.19</v>
      </c>
      <c r="I37" s="37">
        <v>
0.2</v>
      </c>
      <c r="J37" s="38">
        <v>
0.27</v>
      </c>
      <c r="K37" s="22"/>
      <c r="L37" s="22"/>
      <c r="M37" s="22"/>
      <c r="N37" s="22"/>
      <c r="O37" s="22"/>
      <c r="P37" s="22"/>
    </row>
    <row r="38" spans="1:16" ht="39" customHeight="1" x14ac:dyDescent="0.15">
      <c r="A38" s="22"/>
      <c r="B38" s="35"/>
      <c r="C38" s="1204" t="s">
        <v>
572</v>
      </c>
      <c r="D38" s="1205"/>
      <c r="E38" s="1206"/>
      <c r="F38" s="36">
        <v>
0.06</v>
      </c>
      <c r="G38" s="37">
        <v>
0.64</v>
      </c>
      <c r="H38" s="37">
        <v>
0.37</v>
      </c>
      <c r="I38" s="37">
        <v>
0.01</v>
      </c>
      <c r="J38" s="38">
        <v>
0.24</v>
      </c>
      <c r="K38" s="22"/>
      <c r="L38" s="22"/>
      <c r="M38" s="22"/>
      <c r="N38" s="22"/>
      <c r="O38" s="22"/>
      <c r="P38" s="22"/>
    </row>
    <row r="39" spans="1:16" ht="39" customHeight="1" x14ac:dyDescent="0.15">
      <c r="A39" s="22"/>
      <c r="B39" s="35"/>
      <c r="C39" s="1204" t="s">
        <v>
573</v>
      </c>
      <c r="D39" s="1205"/>
      <c r="E39" s="1206"/>
      <c r="F39" s="36">
        <v>
0.14000000000000001</v>
      </c>
      <c r="G39" s="37">
        <v>
0.04</v>
      </c>
      <c r="H39" s="37">
        <v>
0.16</v>
      </c>
      <c r="I39" s="37">
        <v>
0.17</v>
      </c>
      <c r="J39" s="38">
        <v>
0.15</v>
      </c>
      <c r="K39" s="22"/>
      <c r="L39" s="22"/>
      <c r="M39" s="22"/>
      <c r="N39" s="22"/>
      <c r="O39" s="22"/>
      <c r="P39" s="22"/>
    </row>
    <row r="40" spans="1:16" ht="39" customHeight="1" x14ac:dyDescent="0.15">
      <c r="A40" s="22"/>
      <c r="B40" s="35"/>
      <c r="C40" s="1204" t="s">
        <v>
574</v>
      </c>
      <c r="D40" s="1205"/>
      <c r="E40" s="1206"/>
      <c r="F40" s="36">
        <v>
0</v>
      </c>
      <c r="G40" s="37">
        <v>
0.01</v>
      </c>
      <c r="H40" s="37">
        <v>
0.01</v>
      </c>
      <c r="I40" s="37">
        <v>
0.02</v>
      </c>
      <c r="J40" s="38">
        <v>
0.06</v>
      </c>
      <c r="K40" s="22"/>
      <c r="L40" s="22"/>
      <c r="M40" s="22"/>
      <c r="N40" s="22"/>
      <c r="O40" s="22"/>
      <c r="P40" s="22"/>
    </row>
    <row r="41" spans="1:16" ht="39" customHeight="1" x14ac:dyDescent="0.15">
      <c r="A41" s="22"/>
      <c r="B41" s="35"/>
      <c r="C41" s="1204" t="s">
        <v>
575</v>
      </c>
      <c r="D41" s="1205"/>
      <c r="E41" s="1206"/>
      <c r="F41" s="36">
        <v>
7.0000000000000007E-2</v>
      </c>
      <c r="G41" s="37">
        <v>
0.09</v>
      </c>
      <c r="H41" s="37">
        <v>
0.02</v>
      </c>
      <c r="I41" s="37">
        <v>
0.04</v>
      </c>
      <c r="J41" s="38">
        <v>
0.04</v>
      </c>
      <c r="K41" s="22"/>
      <c r="L41" s="22"/>
      <c r="M41" s="22"/>
      <c r="N41" s="22"/>
      <c r="O41" s="22"/>
      <c r="P41" s="22"/>
    </row>
    <row r="42" spans="1:16" ht="39" customHeight="1" x14ac:dyDescent="0.15">
      <c r="A42" s="22"/>
      <c r="B42" s="39"/>
      <c r="C42" s="1204" t="s">
        <v>
576</v>
      </c>
      <c r="D42" s="1205"/>
      <c r="E42" s="1206"/>
      <c r="F42" s="36" t="s">
        <v>
519</v>
      </c>
      <c r="G42" s="37" t="s">
        <v>
519</v>
      </c>
      <c r="H42" s="37" t="s">
        <v>
519</v>
      </c>
      <c r="I42" s="37" t="s">
        <v>
519</v>
      </c>
      <c r="J42" s="38" t="s">
        <v>
519</v>
      </c>
      <c r="K42" s="22"/>
      <c r="L42" s="22"/>
      <c r="M42" s="22"/>
      <c r="N42" s="22"/>
      <c r="O42" s="22"/>
      <c r="P42" s="22"/>
    </row>
    <row r="43" spans="1:16" ht="39" customHeight="1" thickBot="1" x14ac:dyDescent="0.2">
      <c r="A43" s="22"/>
      <c r="B43" s="40"/>
      <c r="C43" s="1207" t="s">
        <v>
577</v>
      </c>
      <c r="D43" s="1208"/>
      <c r="E43" s="1209"/>
      <c r="F43" s="41">
        <v>
0</v>
      </c>
      <c r="G43" s="42">
        <v>
0.02</v>
      </c>
      <c r="H43" s="42">
        <v>
0.01</v>
      </c>
      <c r="I43" s="42">
        <v>
0</v>
      </c>
      <c r="J43" s="43">
        <v>
0.02</v>
      </c>
      <c r="K43" s="22"/>
      <c r="L43" s="22"/>
      <c r="M43" s="22"/>
      <c r="N43" s="22"/>
      <c r="O43" s="22"/>
      <c r="P43" s="22"/>
    </row>
    <row r="44" spans="1:16" ht="39" customHeight="1" x14ac:dyDescent="0.15">
      <c r="A44" s="22"/>
      <c r="B44" s="44" t="s">
        <v>
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WXdJ58oYlS0t8b910MDUjBQq99M686TFElHemDFXm+SN61ARIOn1MosWnRbvbPJWQbJlWn2+EKtJu1Rq6NSQ0Q==" saltValue="JJy5zwxO9wfxp98HDN4C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
8</v>
      </c>
      <c r="P43" s="48"/>
      <c r="Q43" s="48"/>
      <c r="R43" s="48"/>
      <c r="S43" s="48"/>
      <c r="T43" s="48"/>
      <c r="U43" s="48"/>
    </row>
    <row r="44" spans="1:21" ht="30.75" customHeight="1" thickBot="1" x14ac:dyDescent="0.2">
      <c r="A44" s="48"/>
      <c r="B44" s="51" t="s">
        <v>
9</v>
      </c>
      <c r="C44" s="52"/>
      <c r="D44" s="52"/>
      <c r="E44" s="53"/>
      <c r="F44" s="53"/>
      <c r="G44" s="53"/>
      <c r="H44" s="53"/>
      <c r="I44" s="53"/>
      <c r="J44" s="54" t="s">
        <v>
2</v>
      </c>
      <c r="K44" s="55" t="s">
        <v>
561</v>
      </c>
      <c r="L44" s="56" t="s">
        <v>
562</v>
      </c>
      <c r="M44" s="56" t="s">
        <v>
563</v>
      </c>
      <c r="N44" s="56" t="s">
        <v>
564</v>
      </c>
      <c r="O44" s="57" t="s">
        <v>
565</v>
      </c>
      <c r="P44" s="48"/>
      <c r="Q44" s="48"/>
      <c r="R44" s="48"/>
      <c r="S44" s="48"/>
      <c r="T44" s="48"/>
      <c r="U44" s="48"/>
    </row>
    <row r="45" spans="1:21" ht="30.75" customHeight="1" x14ac:dyDescent="0.15">
      <c r="A45" s="48"/>
      <c r="B45" s="1212" t="s">
        <v>
10</v>
      </c>
      <c r="C45" s="1213"/>
      <c r="D45" s="58"/>
      <c r="E45" s="1218" t="s">
        <v>
11</v>
      </c>
      <c r="F45" s="1218"/>
      <c r="G45" s="1218"/>
      <c r="H45" s="1218"/>
      <c r="I45" s="1218"/>
      <c r="J45" s="1219"/>
      <c r="K45" s="59">
        <v>
1177</v>
      </c>
      <c r="L45" s="60">
        <v>
1190</v>
      </c>
      <c r="M45" s="60">
        <v>
1406</v>
      </c>
      <c r="N45" s="60">
        <v>
1766</v>
      </c>
      <c r="O45" s="61">
        <v>
1818</v>
      </c>
      <c r="P45" s="48"/>
      <c r="Q45" s="48"/>
      <c r="R45" s="48"/>
      <c r="S45" s="48"/>
      <c r="T45" s="48"/>
      <c r="U45" s="48"/>
    </row>
    <row r="46" spans="1:21" ht="30.75" customHeight="1" x14ac:dyDescent="0.15">
      <c r="A46" s="48"/>
      <c r="B46" s="1214"/>
      <c r="C46" s="1215"/>
      <c r="D46" s="62"/>
      <c r="E46" s="1220" t="s">
        <v>
12</v>
      </c>
      <c r="F46" s="1220"/>
      <c r="G46" s="1220"/>
      <c r="H46" s="1220"/>
      <c r="I46" s="1220"/>
      <c r="J46" s="1221"/>
      <c r="K46" s="63" t="s">
        <v>
519</v>
      </c>
      <c r="L46" s="64" t="s">
        <v>
519</v>
      </c>
      <c r="M46" s="64" t="s">
        <v>
519</v>
      </c>
      <c r="N46" s="64" t="s">
        <v>
519</v>
      </c>
      <c r="O46" s="65" t="s">
        <v>
519</v>
      </c>
      <c r="P46" s="48"/>
      <c r="Q46" s="48"/>
      <c r="R46" s="48"/>
      <c r="S46" s="48"/>
      <c r="T46" s="48"/>
      <c r="U46" s="48"/>
    </row>
    <row r="47" spans="1:21" ht="30.75" customHeight="1" x14ac:dyDescent="0.15">
      <c r="A47" s="48"/>
      <c r="B47" s="1214"/>
      <c r="C47" s="1215"/>
      <c r="D47" s="62"/>
      <c r="E47" s="1220" t="s">
        <v>
13</v>
      </c>
      <c r="F47" s="1220"/>
      <c r="G47" s="1220"/>
      <c r="H47" s="1220"/>
      <c r="I47" s="1220"/>
      <c r="J47" s="1221"/>
      <c r="K47" s="63" t="s">
        <v>
519</v>
      </c>
      <c r="L47" s="64" t="s">
        <v>
519</v>
      </c>
      <c r="M47" s="64" t="s">
        <v>
519</v>
      </c>
      <c r="N47" s="64" t="s">
        <v>
519</v>
      </c>
      <c r="O47" s="65" t="s">
        <v>
519</v>
      </c>
      <c r="P47" s="48"/>
      <c r="Q47" s="48"/>
      <c r="R47" s="48"/>
      <c r="S47" s="48"/>
      <c r="T47" s="48"/>
      <c r="U47" s="48"/>
    </row>
    <row r="48" spans="1:21" ht="30.75" customHeight="1" x14ac:dyDescent="0.15">
      <c r="A48" s="48"/>
      <c r="B48" s="1214"/>
      <c r="C48" s="1215"/>
      <c r="D48" s="62"/>
      <c r="E48" s="1220" t="s">
        <v>
14</v>
      </c>
      <c r="F48" s="1220"/>
      <c r="G48" s="1220"/>
      <c r="H48" s="1220"/>
      <c r="I48" s="1220"/>
      <c r="J48" s="1221"/>
      <c r="K48" s="63">
        <v>
187</v>
      </c>
      <c r="L48" s="64">
        <v>
211</v>
      </c>
      <c r="M48" s="64">
        <v>
195</v>
      </c>
      <c r="N48" s="64">
        <v>
205</v>
      </c>
      <c r="O48" s="65">
        <v>
217</v>
      </c>
      <c r="P48" s="48"/>
      <c r="Q48" s="48"/>
      <c r="R48" s="48"/>
      <c r="S48" s="48"/>
      <c r="T48" s="48"/>
      <c r="U48" s="48"/>
    </row>
    <row r="49" spans="1:21" ht="30.75" customHeight="1" x14ac:dyDescent="0.15">
      <c r="A49" s="48"/>
      <c r="B49" s="1214"/>
      <c r="C49" s="1215"/>
      <c r="D49" s="62"/>
      <c r="E49" s="1220" t="s">
        <v>
15</v>
      </c>
      <c r="F49" s="1220"/>
      <c r="G49" s="1220"/>
      <c r="H49" s="1220"/>
      <c r="I49" s="1220"/>
      <c r="J49" s="1221"/>
      <c r="K49" s="63">
        <v>
3</v>
      </c>
      <c r="L49" s="64">
        <v>
3</v>
      </c>
      <c r="M49" s="64">
        <v>
3</v>
      </c>
      <c r="N49" s="64">
        <v>
3</v>
      </c>
      <c r="O49" s="65">
        <v>
3</v>
      </c>
      <c r="P49" s="48"/>
      <c r="Q49" s="48"/>
      <c r="R49" s="48"/>
      <c r="S49" s="48"/>
      <c r="T49" s="48"/>
      <c r="U49" s="48"/>
    </row>
    <row r="50" spans="1:21" ht="30.75" customHeight="1" x14ac:dyDescent="0.15">
      <c r="A50" s="48"/>
      <c r="B50" s="1214"/>
      <c r="C50" s="1215"/>
      <c r="D50" s="62"/>
      <c r="E50" s="1220" t="s">
        <v>
16</v>
      </c>
      <c r="F50" s="1220"/>
      <c r="G50" s="1220"/>
      <c r="H50" s="1220"/>
      <c r="I50" s="1220"/>
      <c r="J50" s="1221"/>
      <c r="K50" s="63">
        <v>
31</v>
      </c>
      <c r="L50" s="64">
        <v>
26</v>
      </c>
      <c r="M50" s="64">
        <v>
178</v>
      </c>
      <c r="N50" s="64">
        <v>
35</v>
      </c>
      <c r="O50" s="65">
        <v>
33</v>
      </c>
      <c r="P50" s="48"/>
      <c r="Q50" s="48"/>
      <c r="R50" s="48"/>
      <c r="S50" s="48"/>
      <c r="T50" s="48"/>
      <c r="U50" s="48"/>
    </row>
    <row r="51" spans="1:21" ht="30.75" customHeight="1" x14ac:dyDescent="0.15">
      <c r="A51" s="48"/>
      <c r="B51" s="1216"/>
      <c r="C51" s="1217"/>
      <c r="D51" s="66"/>
      <c r="E51" s="1220" t="s">
        <v>
17</v>
      </c>
      <c r="F51" s="1220"/>
      <c r="G51" s="1220"/>
      <c r="H51" s="1220"/>
      <c r="I51" s="1220"/>
      <c r="J51" s="1221"/>
      <c r="K51" s="63" t="s">
        <v>
519</v>
      </c>
      <c r="L51" s="64" t="s">
        <v>
519</v>
      </c>
      <c r="M51" s="64" t="s">
        <v>
519</v>
      </c>
      <c r="N51" s="64" t="s">
        <v>
519</v>
      </c>
      <c r="O51" s="65" t="s">
        <v>
519</v>
      </c>
      <c r="P51" s="48"/>
      <c r="Q51" s="48"/>
      <c r="R51" s="48"/>
      <c r="S51" s="48"/>
      <c r="T51" s="48"/>
      <c r="U51" s="48"/>
    </row>
    <row r="52" spans="1:21" ht="30.75" customHeight="1" x14ac:dyDescent="0.15">
      <c r="A52" s="48"/>
      <c r="B52" s="1222" t="s">
        <v>
18</v>
      </c>
      <c r="C52" s="1223"/>
      <c r="D52" s="66"/>
      <c r="E52" s="1220" t="s">
        <v>
19</v>
      </c>
      <c r="F52" s="1220"/>
      <c r="G52" s="1220"/>
      <c r="H52" s="1220"/>
      <c r="I52" s="1220"/>
      <c r="J52" s="1221"/>
      <c r="K52" s="63">
        <v>
1109</v>
      </c>
      <c r="L52" s="64">
        <v>
1085</v>
      </c>
      <c r="M52" s="64">
        <v>
1235</v>
      </c>
      <c r="N52" s="64">
        <v>
1473</v>
      </c>
      <c r="O52" s="65">
        <v>
1437</v>
      </c>
      <c r="P52" s="48"/>
      <c r="Q52" s="48"/>
      <c r="R52" s="48"/>
      <c r="S52" s="48"/>
      <c r="T52" s="48"/>
      <c r="U52" s="48"/>
    </row>
    <row r="53" spans="1:21" ht="30.75" customHeight="1" thickBot="1" x14ac:dyDescent="0.2">
      <c r="A53" s="48"/>
      <c r="B53" s="1224" t="s">
        <v>
20</v>
      </c>
      <c r="C53" s="1225"/>
      <c r="D53" s="67"/>
      <c r="E53" s="1226" t="s">
        <v>
21</v>
      </c>
      <c r="F53" s="1226"/>
      <c r="G53" s="1226"/>
      <c r="H53" s="1226"/>
      <c r="I53" s="1226"/>
      <c r="J53" s="1227"/>
      <c r="K53" s="68">
        <v>
289</v>
      </c>
      <c r="L53" s="69">
        <v>
345</v>
      </c>
      <c r="M53" s="69">
        <v>
547</v>
      </c>
      <c r="N53" s="69">
        <v>
536</v>
      </c>
      <c r="O53" s="70">
        <v>
634</v>
      </c>
      <c r="P53" s="48"/>
      <c r="Q53" s="48"/>
      <c r="R53" s="48"/>
      <c r="S53" s="48"/>
      <c r="T53" s="48"/>
      <c r="U53" s="48"/>
    </row>
    <row r="54" spans="1:21" ht="24" customHeight="1" x14ac:dyDescent="0.15">
      <c r="A54" s="48"/>
      <c r="B54" s="71" t="s">
        <v>
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
23</v>
      </c>
      <c r="C55" s="73"/>
      <c r="D55" s="73"/>
      <c r="E55" s="73"/>
      <c r="F55" s="73"/>
      <c r="G55" s="73"/>
      <c r="H55" s="73"/>
      <c r="I55" s="73"/>
      <c r="J55" s="73"/>
      <c r="K55" s="74"/>
      <c r="L55" s="74"/>
      <c r="M55" s="74"/>
      <c r="N55" s="74"/>
      <c r="O55" s="75" t="s">
        <v>
578</v>
      </c>
      <c r="P55" s="48"/>
      <c r="Q55" s="48"/>
      <c r="R55" s="48"/>
      <c r="S55" s="48"/>
      <c r="T55" s="48"/>
      <c r="U55" s="48"/>
    </row>
    <row r="56" spans="1:21" ht="31.5" customHeight="1" thickBot="1" x14ac:dyDescent="0.2">
      <c r="A56" s="48"/>
      <c r="B56" s="76"/>
      <c r="C56" s="77"/>
      <c r="D56" s="77"/>
      <c r="E56" s="78"/>
      <c r="F56" s="78"/>
      <c r="G56" s="78"/>
      <c r="H56" s="78"/>
      <c r="I56" s="78"/>
      <c r="J56" s="79" t="s">
        <v>
2</v>
      </c>
      <c r="K56" s="80" t="s">
        <v>
579</v>
      </c>
      <c r="L56" s="81" t="s">
        <v>
580</v>
      </c>
      <c r="M56" s="81" t="s">
        <v>
581</v>
      </c>
      <c r="N56" s="81" t="s">
        <v>
582</v>
      </c>
      <c r="O56" s="82" t="s">
        <v>
583</v>
      </c>
      <c r="P56" s="48"/>
      <c r="Q56" s="48"/>
      <c r="R56" s="48"/>
      <c r="S56" s="48"/>
      <c r="T56" s="48"/>
      <c r="U56" s="48"/>
    </row>
    <row r="57" spans="1:21" ht="31.5" customHeight="1" x14ac:dyDescent="0.15">
      <c r="B57" s="1228" t="s">
        <v>
24</v>
      </c>
      <c r="C57" s="1229"/>
      <c r="D57" s="1232" t="s">
        <v>
25</v>
      </c>
      <c r="E57" s="1233"/>
      <c r="F57" s="1233"/>
      <c r="G57" s="1233"/>
      <c r="H57" s="1233"/>
      <c r="I57" s="1233"/>
      <c r="J57" s="1234"/>
      <c r="K57" s="83"/>
      <c r="L57" s="84"/>
      <c r="M57" s="84"/>
      <c r="N57" s="84"/>
      <c r="O57" s="85"/>
    </row>
    <row r="58" spans="1:21" ht="31.5" customHeight="1" thickBot="1" x14ac:dyDescent="0.2">
      <c r="B58" s="1230"/>
      <c r="C58" s="1231"/>
      <c r="D58" s="1235" t="s">
        <v>
26</v>
      </c>
      <c r="E58" s="1236"/>
      <c r="F58" s="1236"/>
      <c r="G58" s="1236"/>
      <c r="H58" s="1236"/>
      <c r="I58" s="1236"/>
      <c r="J58" s="1237"/>
      <c r="K58" s="86"/>
      <c r="L58" s="87"/>
      <c r="M58" s="87"/>
      <c r="N58" s="87"/>
      <c r="O58" s="88"/>
    </row>
    <row r="59" spans="1:21" ht="24" customHeight="1" x14ac:dyDescent="0.15">
      <c r="B59" s="89"/>
      <c r="C59" s="89"/>
      <c r="D59" s="90" t="s">
        <v>
27</v>
      </c>
      <c r="E59" s="91"/>
      <c r="F59" s="91"/>
      <c r="G59" s="91"/>
      <c r="H59" s="91"/>
      <c r="I59" s="91"/>
      <c r="J59" s="91"/>
      <c r="K59" s="91"/>
      <c r="L59" s="91"/>
      <c r="M59" s="91"/>
      <c r="N59" s="91"/>
      <c r="O59" s="91"/>
    </row>
    <row r="60" spans="1:21" ht="24" customHeight="1" x14ac:dyDescent="0.15">
      <c r="B60" s="92"/>
      <c r="C60" s="92"/>
      <c r="D60" s="90" t="s">
        <v>
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LwJ4CQvHcIpzFJKSrMoCq5OUCajWKvnZav2b1a760WtXuiLpvNbekHApOd3TD5aCA10pCqyLGGk1fVQRK3QlA==" saltValue="/45/LxNqWgZ496C2vDhYW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
8</v>
      </c>
    </row>
    <row r="40" spans="2:13" ht="27.75" customHeight="1" thickBot="1" x14ac:dyDescent="0.2">
      <c r="B40" s="95" t="s">
        <v>
9</v>
      </c>
      <c r="C40" s="96"/>
      <c r="D40" s="96"/>
      <c r="E40" s="97"/>
      <c r="F40" s="97"/>
      <c r="G40" s="97"/>
      <c r="H40" s="98" t="s">
        <v>
2</v>
      </c>
      <c r="I40" s="99" t="s">
        <v>
561</v>
      </c>
      <c r="J40" s="100" t="s">
        <v>
562</v>
      </c>
      <c r="K40" s="100" t="s">
        <v>
563</v>
      </c>
      <c r="L40" s="100" t="s">
        <v>
564</v>
      </c>
      <c r="M40" s="101" t="s">
        <v>
565</v>
      </c>
    </row>
    <row r="41" spans="2:13" ht="27.75" customHeight="1" x14ac:dyDescent="0.15">
      <c r="B41" s="1238" t="s">
        <v>
29</v>
      </c>
      <c r="C41" s="1239"/>
      <c r="D41" s="102"/>
      <c r="E41" s="1244" t="s">
        <v>
30</v>
      </c>
      <c r="F41" s="1244"/>
      <c r="G41" s="1244"/>
      <c r="H41" s="1245"/>
      <c r="I41" s="103">
        <v>
13422</v>
      </c>
      <c r="J41" s="104">
        <v>
14156</v>
      </c>
      <c r="K41" s="104">
        <v>
16193</v>
      </c>
      <c r="L41" s="104">
        <v>
15678</v>
      </c>
      <c r="M41" s="105">
        <v>
15259</v>
      </c>
    </row>
    <row r="42" spans="2:13" ht="27.75" customHeight="1" x14ac:dyDescent="0.15">
      <c r="B42" s="1240"/>
      <c r="C42" s="1241"/>
      <c r="D42" s="106"/>
      <c r="E42" s="1246" t="s">
        <v>
31</v>
      </c>
      <c r="F42" s="1246"/>
      <c r="G42" s="1246"/>
      <c r="H42" s="1247"/>
      <c r="I42" s="107">
        <v>
185</v>
      </c>
      <c r="J42" s="108">
        <v>
167</v>
      </c>
      <c r="K42" s="108">
        <v>
310</v>
      </c>
      <c r="L42" s="108">
        <v>
285</v>
      </c>
      <c r="M42" s="109">
        <v>
261</v>
      </c>
    </row>
    <row r="43" spans="2:13" ht="27.75" customHeight="1" x14ac:dyDescent="0.15">
      <c r="B43" s="1240"/>
      <c r="C43" s="1241"/>
      <c r="D43" s="106"/>
      <c r="E43" s="1246" t="s">
        <v>
32</v>
      </c>
      <c r="F43" s="1246"/>
      <c r="G43" s="1246"/>
      <c r="H43" s="1247"/>
      <c r="I43" s="107">
        <v>
1892</v>
      </c>
      <c r="J43" s="108">
        <v>
1784</v>
      </c>
      <c r="K43" s="108">
        <v>
1592</v>
      </c>
      <c r="L43" s="108">
        <v>
1465</v>
      </c>
      <c r="M43" s="109">
        <v>
1449</v>
      </c>
    </row>
    <row r="44" spans="2:13" ht="27.75" customHeight="1" x14ac:dyDescent="0.15">
      <c r="B44" s="1240"/>
      <c r="C44" s="1241"/>
      <c r="D44" s="106"/>
      <c r="E44" s="1246" t="s">
        <v>
33</v>
      </c>
      <c r="F44" s="1246"/>
      <c r="G44" s="1246"/>
      <c r="H44" s="1247"/>
      <c r="I44" s="107">
        <v>
21</v>
      </c>
      <c r="J44" s="108">
        <v>
19</v>
      </c>
      <c r="K44" s="108">
        <v>
17</v>
      </c>
      <c r="L44" s="108">
        <v>
14</v>
      </c>
      <c r="M44" s="109">
        <v>
12</v>
      </c>
    </row>
    <row r="45" spans="2:13" ht="27.75" customHeight="1" x14ac:dyDescent="0.15">
      <c r="B45" s="1240"/>
      <c r="C45" s="1241"/>
      <c r="D45" s="106"/>
      <c r="E45" s="1246" t="s">
        <v>
34</v>
      </c>
      <c r="F45" s="1246"/>
      <c r="G45" s="1246"/>
      <c r="H45" s="1247"/>
      <c r="I45" s="107">
        <v>
1083</v>
      </c>
      <c r="J45" s="108">
        <v>
1019</v>
      </c>
      <c r="K45" s="108">
        <v>
982</v>
      </c>
      <c r="L45" s="108">
        <v>
909</v>
      </c>
      <c r="M45" s="109">
        <v>
934</v>
      </c>
    </row>
    <row r="46" spans="2:13" ht="27.75" customHeight="1" x14ac:dyDescent="0.15">
      <c r="B46" s="1240"/>
      <c r="C46" s="1241"/>
      <c r="D46" s="110"/>
      <c r="E46" s="1246" t="s">
        <v>
35</v>
      </c>
      <c r="F46" s="1246"/>
      <c r="G46" s="1246"/>
      <c r="H46" s="1247"/>
      <c r="I46" s="107">
        <v>
6</v>
      </c>
      <c r="J46" s="108">
        <v>
3</v>
      </c>
      <c r="K46" s="108">
        <v>
1</v>
      </c>
      <c r="L46" s="108">
        <v>
0</v>
      </c>
      <c r="M46" s="109">
        <v>
0</v>
      </c>
    </row>
    <row r="47" spans="2:13" ht="27.75" customHeight="1" x14ac:dyDescent="0.15">
      <c r="B47" s="1240"/>
      <c r="C47" s="1241"/>
      <c r="D47" s="111"/>
      <c r="E47" s="1248" t="s">
        <v>
36</v>
      </c>
      <c r="F47" s="1249"/>
      <c r="G47" s="1249"/>
      <c r="H47" s="1250"/>
      <c r="I47" s="107" t="s">
        <v>
519</v>
      </c>
      <c r="J47" s="108" t="s">
        <v>
519</v>
      </c>
      <c r="K47" s="108" t="s">
        <v>
519</v>
      </c>
      <c r="L47" s="108" t="s">
        <v>
519</v>
      </c>
      <c r="M47" s="109" t="s">
        <v>
519</v>
      </c>
    </row>
    <row r="48" spans="2:13" ht="27.75" customHeight="1" x14ac:dyDescent="0.15">
      <c r="B48" s="1240"/>
      <c r="C48" s="1241"/>
      <c r="D48" s="106"/>
      <c r="E48" s="1246" t="s">
        <v>
37</v>
      </c>
      <c r="F48" s="1246"/>
      <c r="G48" s="1246"/>
      <c r="H48" s="1247"/>
      <c r="I48" s="107" t="s">
        <v>
519</v>
      </c>
      <c r="J48" s="108" t="s">
        <v>
519</v>
      </c>
      <c r="K48" s="108" t="s">
        <v>
519</v>
      </c>
      <c r="L48" s="108" t="s">
        <v>
519</v>
      </c>
      <c r="M48" s="109" t="s">
        <v>
519</v>
      </c>
    </row>
    <row r="49" spans="2:13" ht="27.75" customHeight="1" x14ac:dyDescent="0.15">
      <c r="B49" s="1242"/>
      <c r="C49" s="1243"/>
      <c r="D49" s="106"/>
      <c r="E49" s="1246" t="s">
        <v>
38</v>
      </c>
      <c r="F49" s="1246"/>
      <c r="G49" s="1246"/>
      <c r="H49" s="1247"/>
      <c r="I49" s="107" t="s">
        <v>
519</v>
      </c>
      <c r="J49" s="108" t="s">
        <v>
519</v>
      </c>
      <c r="K49" s="108" t="s">
        <v>
519</v>
      </c>
      <c r="L49" s="108" t="s">
        <v>
519</v>
      </c>
      <c r="M49" s="109" t="s">
        <v>
519</v>
      </c>
    </row>
    <row r="50" spans="2:13" ht="27.75" customHeight="1" x14ac:dyDescent="0.15">
      <c r="B50" s="1251" t="s">
        <v>
39</v>
      </c>
      <c r="C50" s="1252"/>
      <c r="D50" s="112"/>
      <c r="E50" s="1246" t="s">
        <v>
40</v>
      </c>
      <c r="F50" s="1246"/>
      <c r="G50" s="1246"/>
      <c r="H50" s="1247"/>
      <c r="I50" s="107">
        <v>
6954</v>
      </c>
      <c r="J50" s="108">
        <v>
5696</v>
      </c>
      <c r="K50" s="108">
        <v>
5410</v>
      </c>
      <c r="L50" s="108">
        <v>
5371</v>
      </c>
      <c r="M50" s="109">
        <v>
6016</v>
      </c>
    </row>
    <row r="51" spans="2:13" ht="27.75" customHeight="1" x14ac:dyDescent="0.15">
      <c r="B51" s="1240"/>
      <c r="C51" s="1241"/>
      <c r="D51" s="106"/>
      <c r="E51" s="1246" t="s">
        <v>
41</v>
      </c>
      <c r="F51" s="1246"/>
      <c r="G51" s="1246"/>
      <c r="H51" s="1247"/>
      <c r="I51" s="107">
        <v>
80</v>
      </c>
      <c r="J51" s="108">
        <v>
69</v>
      </c>
      <c r="K51" s="108">
        <v>
59</v>
      </c>
      <c r="L51" s="108">
        <v>
54</v>
      </c>
      <c r="M51" s="109">
        <v>
48</v>
      </c>
    </row>
    <row r="52" spans="2:13" ht="27.75" customHeight="1" x14ac:dyDescent="0.15">
      <c r="B52" s="1242"/>
      <c r="C52" s="1243"/>
      <c r="D52" s="106"/>
      <c r="E52" s="1246" t="s">
        <v>
42</v>
      </c>
      <c r="F52" s="1246"/>
      <c r="G52" s="1246"/>
      <c r="H52" s="1247"/>
      <c r="I52" s="107">
        <v>
11113</v>
      </c>
      <c r="J52" s="108">
        <v>
11540</v>
      </c>
      <c r="K52" s="108">
        <v>
12740</v>
      </c>
      <c r="L52" s="108">
        <v>
12726</v>
      </c>
      <c r="M52" s="109">
        <v>
12669</v>
      </c>
    </row>
    <row r="53" spans="2:13" ht="27.75" customHeight="1" thickBot="1" x14ac:dyDescent="0.2">
      <c r="B53" s="1253" t="s">
        <v>
43</v>
      </c>
      <c r="C53" s="1254"/>
      <c r="D53" s="113"/>
      <c r="E53" s="1255" t="s">
        <v>
44</v>
      </c>
      <c r="F53" s="1255"/>
      <c r="G53" s="1255"/>
      <c r="H53" s="1256"/>
      <c r="I53" s="114">
        <v>
-1537</v>
      </c>
      <c r="J53" s="115">
        <v>
-157</v>
      </c>
      <c r="K53" s="115">
        <v>
886</v>
      </c>
      <c r="L53" s="115">
        <v>
201</v>
      </c>
      <c r="M53" s="116">
        <v>
-818</v>
      </c>
    </row>
    <row r="54" spans="2:13" ht="27.75" customHeight="1" x14ac:dyDescent="0.15">
      <c r="B54" s="117" t="s">
        <v>
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47R9JZ9k3yjYdRsXL7Pwo5GXbp0wCDfHzee8mql2W6WvLJaWI4S4GGl92sEaSCCTD93J8fSOACrO8uGdVNwaQ==" saltValue="x13Dk0hQsctsBk7EqXC93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zoomScale="90" zoomScaleNormal="9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
46</v>
      </c>
    </row>
    <row r="54" spans="2:8" ht="29.25" customHeight="1" thickBot="1" x14ac:dyDescent="0.25">
      <c r="B54" s="122" t="s">
        <v>
1</v>
      </c>
      <c r="C54" s="123"/>
      <c r="D54" s="123"/>
      <c r="E54" s="124" t="s">
        <v>
2</v>
      </c>
      <c r="F54" s="125" t="s">
        <v>
563</v>
      </c>
      <c r="G54" s="125" t="s">
        <v>
564</v>
      </c>
      <c r="H54" s="126" t="s">
        <v>
565</v>
      </c>
    </row>
    <row r="55" spans="2:8" ht="52.5" customHeight="1" x14ac:dyDescent="0.15">
      <c r="B55" s="127"/>
      <c r="C55" s="1265" t="s">
        <v>
47</v>
      </c>
      <c r="D55" s="1265"/>
      <c r="E55" s="1266"/>
      <c r="F55" s="128">
        <v>
1197</v>
      </c>
      <c r="G55" s="128">
        <v>
1346</v>
      </c>
      <c r="H55" s="129">
        <v>
1967</v>
      </c>
    </row>
    <row r="56" spans="2:8" ht="52.5" customHeight="1" x14ac:dyDescent="0.15">
      <c r="B56" s="130"/>
      <c r="C56" s="1267" t="s">
        <v>
48</v>
      </c>
      <c r="D56" s="1267"/>
      <c r="E56" s="1268"/>
      <c r="F56" s="131">
        <v>
2957</v>
      </c>
      <c r="G56" s="131">
        <v>
2530</v>
      </c>
      <c r="H56" s="132">
        <v>
2585</v>
      </c>
    </row>
    <row r="57" spans="2:8" ht="53.25" customHeight="1" x14ac:dyDescent="0.15">
      <c r="B57" s="130"/>
      <c r="C57" s="1269" t="s">
        <v>
49</v>
      </c>
      <c r="D57" s="1269"/>
      <c r="E57" s="1270"/>
      <c r="F57" s="133">
        <v>
1333</v>
      </c>
      <c r="G57" s="133">
        <v>
1007</v>
      </c>
      <c r="H57" s="134">
        <v>
970</v>
      </c>
    </row>
    <row r="58" spans="2:8" ht="45.75" customHeight="1" x14ac:dyDescent="0.15">
      <c r="B58" s="135"/>
      <c r="C58" s="1257" t="s">
        <v>
598</v>
      </c>
      <c r="D58" s="1258"/>
      <c r="E58" s="1259"/>
      <c r="F58" s="136">
        <v>
420</v>
      </c>
      <c r="G58" s="136">
        <v>
623</v>
      </c>
      <c r="H58" s="137">
        <v>
623</v>
      </c>
    </row>
    <row r="59" spans="2:8" ht="45.75" customHeight="1" x14ac:dyDescent="0.15">
      <c r="B59" s="135"/>
      <c r="C59" s="1257" t="s">
        <v>
599</v>
      </c>
      <c r="D59" s="1258"/>
      <c r="E59" s="1259"/>
      <c r="F59" s="136">
        <v>
158</v>
      </c>
      <c r="G59" s="136">
        <v>
158</v>
      </c>
      <c r="H59" s="137">
        <v>
158</v>
      </c>
    </row>
    <row r="60" spans="2:8" ht="45.75" customHeight="1" x14ac:dyDescent="0.15">
      <c r="B60" s="135"/>
      <c r="C60" s="1257" t="s">
        <v>
600</v>
      </c>
      <c r="D60" s="1258"/>
      <c r="E60" s="1259"/>
      <c r="F60" s="136">
        <v>
60</v>
      </c>
      <c r="G60" s="136">
        <v>
70</v>
      </c>
      <c r="H60" s="137">
        <v>
64</v>
      </c>
    </row>
    <row r="61" spans="2:8" ht="45.75" customHeight="1" x14ac:dyDescent="0.15">
      <c r="B61" s="135"/>
      <c r="C61" s="1257" t="s">
        <v>
602</v>
      </c>
      <c r="D61" s="1258"/>
      <c r="E61" s="1259"/>
      <c r="F61" s="136">
        <v>
574</v>
      </c>
      <c r="G61" s="136">
        <v>
72</v>
      </c>
      <c r="H61" s="137">
        <v>
47</v>
      </c>
    </row>
    <row r="62" spans="2:8" ht="45.75" customHeight="1" thickBot="1" x14ac:dyDescent="0.2">
      <c r="B62" s="138"/>
      <c r="C62" s="1260" t="s">
        <v>
601</v>
      </c>
      <c r="D62" s="1261"/>
      <c r="E62" s="1262"/>
      <c r="F62" s="139">
        <v>
64</v>
      </c>
      <c r="G62" s="139">
        <v>
34</v>
      </c>
      <c r="H62" s="140">
        <v>
23</v>
      </c>
    </row>
    <row r="63" spans="2:8" ht="52.5" customHeight="1" thickBot="1" x14ac:dyDescent="0.2">
      <c r="B63" s="141"/>
      <c r="C63" s="1263" t="s">
        <v>
50</v>
      </c>
      <c r="D63" s="1263"/>
      <c r="E63" s="1264"/>
      <c r="F63" s="142">
        <v>
5487</v>
      </c>
      <c r="G63" s="142">
        <v>
4883</v>
      </c>
      <c r="H63" s="143">
        <v>
5522</v>
      </c>
    </row>
    <row r="64" spans="2:8" ht="15" customHeight="1" x14ac:dyDescent="0.15"/>
  </sheetData>
  <sheetProtection algorithmName="SHA-512" hashValue="8pcwDOl+P7dz2AFYSr9dbU81z71DEeucBr2pXhGXfz3KKRycJpxH9AbkrjaPLBY0juu5jV+CpIuGWsVLvAA+1w==" saltValue="g3qn5SfcezMTD9N/KKzE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0" zoomScaleNormal="80" zoomScaleSheetLayoutView="55" workbookViewId="0">
      <selection activeCell="AN70" sqref="AN70"/>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
603</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
603</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
604</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
605</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
606</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
607</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
561</v>
      </c>
      <c r="BQ50" s="1305"/>
      <c r="BR50" s="1305"/>
      <c r="BS50" s="1305"/>
      <c r="BT50" s="1305"/>
      <c r="BU50" s="1305"/>
      <c r="BV50" s="1305"/>
      <c r="BW50" s="1305"/>
      <c r="BX50" s="1305" t="s">
        <v>
562</v>
      </c>
      <c r="BY50" s="1305"/>
      <c r="BZ50" s="1305"/>
      <c r="CA50" s="1305"/>
      <c r="CB50" s="1305"/>
      <c r="CC50" s="1305"/>
      <c r="CD50" s="1305"/>
      <c r="CE50" s="1305"/>
      <c r="CF50" s="1305" t="s">
        <v>
563</v>
      </c>
      <c r="CG50" s="1305"/>
      <c r="CH50" s="1305"/>
      <c r="CI50" s="1305"/>
      <c r="CJ50" s="1305"/>
      <c r="CK50" s="1305"/>
      <c r="CL50" s="1305"/>
      <c r="CM50" s="1305"/>
      <c r="CN50" s="1305" t="s">
        <v>
564</v>
      </c>
      <c r="CO50" s="1305"/>
      <c r="CP50" s="1305"/>
      <c r="CQ50" s="1305"/>
      <c r="CR50" s="1305"/>
      <c r="CS50" s="1305"/>
      <c r="CT50" s="1305"/>
      <c r="CU50" s="1305"/>
      <c r="CV50" s="1305" t="s">
        <v>
565</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
608</v>
      </c>
      <c r="AO51" s="1309"/>
      <c r="AP51" s="1309"/>
      <c r="AQ51" s="1309"/>
      <c r="AR51" s="1309"/>
      <c r="AS51" s="1309"/>
      <c r="AT51" s="1309"/>
      <c r="AU51" s="1309"/>
      <c r="AV51" s="1309"/>
      <c r="AW51" s="1309"/>
      <c r="AX51" s="1309"/>
      <c r="AY51" s="1309"/>
      <c r="AZ51" s="1309"/>
      <c r="BA51" s="1309"/>
      <c r="BB51" s="1309" t="s">
        <v>
609</v>
      </c>
      <c r="BC51" s="1309"/>
      <c r="BD51" s="1309"/>
      <c r="BE51" s="1309"/>
      <c r="BF51" s="1309"/>
      <c r="BG51" s="1309"/>
      <c r="BH51" s="1309"/>
      <c r="BI51" s="1309"/>
      <c r="BJ51" s="1309"/>
      <c r="BK51" s="1309"/>
      <c r="BL51" s="1309"/>
      <c r="BM51" s="1309"/>
      <c r="BN51" s="1309"/>
      <c r="BO51" s="1309"/>
      <c r="BP51" s="1310"/>
      <c r="BQ51" s="1310"/>
      <c r="BR51" s="1310"/>
      <c r="BS51" s="1310"/>
      <c r="BT51" s="1310"/>
      <c r="BU51" s="1310"/>
      <c r="BV51" s="1310"/>
      <c r="BW51" s="1310"/>
      <c r="BX51" s="1310"/>
      <c r="BY51" s="1310"/>
      <c r="BZ51" s="1310"/>
      <c r="CA51" s="1310"/>
      <c r="CB51" s="1310"/>
      <c r="CC51" s="1310"/>
      <c r="CD51" s="1310"/>
      <c r="CE51" s="1310"/>
      <c r="CF51" s="1311"/>
      <c r="CG51" s="1310"/>
      <c r="CH51" s="1310"/>
      <c r="CI51" s="1310"/>
      <c r="CJ51" s="1310"/>
      <c r="CK51" s="1310"/>
      <c r="CL51" s="1310"/>
      <c r="CM51" s="1310"/>
      <c r="CN51" s="1310">
        <v>
4.5999999999999996</v>
      </c>
      <c r="CO51" s="1310"/>
      <c r="CP51" s="1310"/>
      <c r="CQ51" s="1310"/>
      <c r="CR51" s="1310"/>
      <c r="CS51" s="1310"/>
      <c r="CT51" s="1310"/>
      <c r="CU51" s="1310"/>
      <c r="CV51" s="1310"/>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
610</v>
      </c>
      <c r="BC53" s="1309"/>
      <c r="BD53" s="1309"/>
      <c r="BE53" s="1309"/>
      <c r="BF53" s="1309"/>
      <c r="BG53" s="1309"/>
      <c r="BH53" s="1309"/>
      <c r="BI53" s="1309"/>
      <c r="BJ53" s="1309"/>
      <c r="BK53" s="1309"/>
      <c r="BL53" s="1309"/>
      <c r="BM53" s="1309"/>
      <c r="BN53" s="1309"/>
      <c r="BO53" s="1309"/>
      <c r="BP53" s="1310">
        <v>
51.1</v>
      </c>
      <c r="BQ53" s="1310"/>
      <c r="BR53" s="1310"/>
      <c r="BS53" s="1310"/>
      <c r="BT53" s="1310"/>
      <c r="BU53" s="1310"/>
      <c r="BV53" s="1310"/>
      <c r="BW53" s="1310"/>
      <c r="BX53" s="1310">
        <v>
58.9</v>
      </c>
      <c r="BY53" s="1310"/>
      <c r="BZ53" s="1310"/>
      <c r="CA53" s="1310"/>
      <c r="CB53" s="1310"/>
      <c r="CC53" s="1310"/>
      <c r="CD53" s="1310"/>
      <c r="CE53" s="1310"/>
      <c r="CF53" s="1311"/>
      <c r="CG53" s="1310"/>
      <c r="CH53" s="1310"/>
      <c r="CI53" s="1310"/>
      <c r="CJ53" s="1310"/>
      <c r="CK53" s="1310"/>
      <c r="CL53" s="1310"/>
      <c r="CM53" s="1310"/>
      <c r="CN53" s="1310">
        <v>
61.1</v>
      </c>
      <c r="CO53" s="1310"/>
      <c r="CP53" s="1310"/>
      <c r="CQ53" s="1310"/>
      <c r="CR53" s="1310"/>
      <c r="CS53" s="1310"/>
      <c r="CT53" s="1310"/>
      <c r="CU53" s="1310"/>
      <c r="CV53" s="1310">
        <v>
62.2</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
611</v>
      </c>
      <c r="AO55" s="1305"/>
      <c r="AP55" s="1305"/>
      <c r="AQ55" s="1305"/>
      <c r="AR55" s="1305"/>
      <c r="AS55" s="1305"/>
      <c r="AT55" s="1305"/>
      <c r="AU55" s="1305"/>
      <c r="AV55" s="1305"/>
      <c r="AW55" s="1305"/>
      <c r="AX55" s="1305"/>
      <c r="AY55" s="1305"/>
      <c r="AZ55" s="1305"/>
      <c r="BA55" s="1305"/>
      <c r="BB55" s="1309" t="s">
        <v>
609</v>
      </c>
      <c r="BC55" s="1309"/>
      <c r="BD55" s="1309"/>
      <c r="BE55" s="1309"/>
      <c r="BF55" s="1309"/>
      <c r="BG55" s="1309"/>
      <c r="BH55" s="1309"/>
      <c r="BI55" s="1309"/>
      <c r="BJ55" s="1309"/>
      <c r="BK55" s="1309"/>
      <c r="BL55" s="1309"/>
      <c r="BM55" s="1309"/>
      <c r="BN55" s="1309"/>
      <c r="BO55" s="1309"/>
      <c r="BP55" s="1310">
        <v>
0</v>
      </c>
      <c r="BQ55" s="1310"/>
      <c r="BR55" s="1310"/>
      <c r="BS55" s="1310"/>
      <c r="BT55" s="1310"/>
      <c r="BU55" s="1310"/>
      <c r="BV55" s="1310"/>
      <c r="BW55" s="1310"/>
      <c r="BX55" s="1310">
        <v>
0</v>
      </c>
      <c r="BY55" s="1310"/>
      <c r="BZ55" s="1310"/>
      <c r="CA55" s="1310"/>
      <c r="CB55" s="1310"/>
      <c r="CC55" s="1310"/>
      <c r="CD55" s="1310"/>
      <c r="CE55" s="1310"/>
      <c r="CF55" s="1311"/>
      <c r="CG55" s="1310"/>
      <c r="CH55" s="1310"/>
      <c r="CI55" s="1310"/>
      <c r="CJ55" s="1310"/>
      <c r="CK55" s="1310"/>
      <c r="CL55" s="1310"/>
      <c r="CM55" s="1310"/>
      <c r="CN55" s="1310">
        <v>
0</v>
      </c>
      <c r="CO55" s="1310"/>
      <c r="CP55" s="1310"/>
      <c r="CQ55" s="1310"/>
      <c r="CR55" s="1310"/>
      <c r="CS55" s="1310"/>
      <c r="CT55" s="1310"/>
      <c r="CU55" s="1310"/>
      <c r="CV55" s="1310">
        <v>
0</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
610</v>
      </c>
      <c r="BC57" s="1309"/>
      <c r="BD57" s="1309"/>
      <c r="BE57" s="1309"/>
      <c r="BF57" s="1309"/>
      <c r="BG57" s="1309"/>
      <c r="BH57" s="1309"/>
      <c r="BI57" s="1309"/>
      <c r="BJ57" s="1309"/>
      <c r="BK57" s="1309"/>
      <c r="BL57" s="1309"/>
      <c r="BM57" s="1309"/>
      <c r="BN57" s="1309"/>
      <c r="BO57" s="1309"/>
      <c r="BP57" s="1310">
        <v>
55.3</v>
      </c>
      <c r="BQ57" s="1310"/>
      <c r="BR57" s="1310"/>
      <c r="BS57" s="1310"/>
      <c r="BT57" s="1310"/>
      <c r="BU57" s="1310"/>
      <c r="BV57" s="1310"/>
      <c r="BW57" s="1310"/>
      <c r="BX57" s="1310">
        <v>
56.3</v>
      </c>
      <c r="BY57" s="1310"/>
      <c r="BZ57" s="1310"/>
      <c r="CA57" s="1310"/>
      <c r="CB57" s="1310"/>
      <c r="CC57" s="1310"/>
      <c r="CD57" s="1310"/>
      <c r="CE57" s="1310"/>
      <c r="CF57" s="1311"/>
      <c r="CG57" s="1310"/>
      <c r="CH57" s="1310"/>
      <c r="CI57" s="1310"/>
      <c r="CJ57" s="1310"/>
      <c r="CK57" s="1310"/>
      <c r="CL57" s="1310"/>
      <c r="CM57" s="1310"/>
      <c r="CN57" s="1310">
        <v>
60.2</v>
      </c>
      <c r="CO57" s="1310"/>
      <c r="CP57" s="1310"/>
      <c r="CQ57" s="1310"/>
      <c r="CR57" s="1310"/>
      <c r="CS57" s="1310"/>
      <c r="CT57" s="1310"/>
      <c r="CU57" s="1310"/>
      <c r="CV57" s="1310">
        <v>
59.9</v>
      </c>
      <c r="CW57" s="1310"/>
      <c r="CX57" s="1310"/>
      <c r="CY57" s="1310"/>
      <c r="CZ57" s="1310"/>
      <c r="DA57" s="1310"/>
      <c r="DB57" s="1310"/>
      <c r="DC57" s="1310"/>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
612</v>
      </c>
    </row>
    <row r="64" spans="1:109" x14ac:dyDescent="0.15">
      <c r="B64" s="1280"/>
      <c r="G64" s="1287"/>
      <c r="I64" s="1321"/>
      <c r="J64" s="1321"/>
      <c r="K64" s="1321"/>
      <c r="L64" s="1321"/>
      <c r="M64" s="1321"/>
      <c r="N64" s="1322"/>
      <c r="AM64" s="1287"/>
      <c r="AN64" s="1287" t="s">
        <v>
605</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
613</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
607</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
561</v>
      </c>
      <c r="BQ72" s="1305"/>
      <c r="BR72" s="1305"/>
      <c r="BS72" s="1305"/>
      <c r="BT72" s="1305"/>
      <c r="BU72" s="1305"/>
      <c r="BV72" s="1305"/>
      <c r="BW72" s="1305"/>
      <c r="BX72" s="1305" t="s">
        <v>
562</v>
      </c>
      <c r="BY72" s="1305"/>
      <c r="BZ72" s="1305"/>
      <c r="CA72" s="1305"/>
      <c r="CB72" s="1305"/>
      <c r="CC72" s="1305"/>
      <c r="CD72" s="1305"/>
      <c r="CE72" s="1305"/>
      <c r="CF72" s="1305" t="s">
        <v>
563</v>
      </c>
      <c r="CG72" s="1305"/>
      <c r="CH72" s="1305"/>
      <c r="CI72" s="1305"/>
      <c r="CJ72" s="1305"/>
      <c r="CK72" s="1305"/>
      <c r="CL72" s="1305"/>
      <c r="CM72" s="1305"/>
      <c r="CN72" s="1305" t="s">
        <v>
564</v>
      </c>
      <c r="CO72" s="1305"/>
      <c r="CP72" s="1305"/>
      <c r="CQ72" s="1305"/>
      <c r="CR72" s="1305"/>
      <c r="CS72" s="1305"/>
      <c r="CT72" s="1305"/>
      <c r="CU72" s="1305"/>
      <c r="CV72" s="1305" t="s">
        <v>
565</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
608</v>
      </c>
      <c r="AO73" s="1309"/>
      <c r="AP73" s="1309"/>
      <c r="AQ73" s="1309"/>
      <c r="AR73" s="1309"/>
      <c r="AS73" s="1309"/>
      <c r="AT73" s="1309"/>
      <c r="AU73" s="1309"/>
      <c r="AV73" s="1309"/>
      <c r="AW73" s="1309"/>
      <c r="AX73" s="1309"/>
      <c r="AY73" s="1309"/>
      <c r="AZ73" s="1309"/>
      <c r="BA73" s="1309"/>
      <c r="BB73" s="1309" t="s">
        <v>
609</v>
      </c>
      <c r="BC73" s="1309"/>
      <c r="BD73" s="1309"/>
      <c r="BE73" s="1309"/>
      <c r="BF73" s="1309"/>
      <c r="BG73" s="1309"/>
      <c r="BH73" s="1309"/>
      <c r="BI73" s="1309"/>
      <c r="BJ73" s="1309"/>
      <c r="BK73" s="1309"/>
      <c r="BL73" s="1309"/>
      <c r="BM73" s="1309"/>
      <c r="BN73" s="1309"/>
      <c r="BO73" s="1309"/>
      <c r="BP73" s="1310"/>
      <c r="BQ73" s="1310"/>
      <c r="BR73" s="1310"/>
      <c r="BS73" s="1310"/>
      <c r="BT73" s="1310"/>
      <c r="BU73" s="1310"/>
      <c r="BV73" s="1310"/>
      <c r="BW73" s="1310"/>
      <c r="BX73" s="1310"/>
      <c r="BY73" s="1310"/>
      <c r="BZ73" s="1310"/>
      <c r="CA73" s="1310"/>
      <c r="CB73" s="1310"/>
      <c r="CC73" s="1310"/>
      <c r="CD73" s="1310"/>
      <c r="CE73" s="1310"/>
      <c r="CF73" s="1310">
        <v>
20</v>
      </c>
      <c r="CG73" s="1310"/>
      <c r="CH73" s="1310"/>
      <c r="CI73" s="1310"/>
      <c r="CJ73" s="1310"/>
      <c r="CK73" s="1310"/>
      <c r="CL73" s="1310"/>
      <c r="CM73" s="1310"/>
      <c r="CN73" s="1310">
        <v>
4.5999999999999996</v>
      </c>
      <c r="CO73" s="1310"/>
      <c r="CP73" s="1310"/>
      <c r="CQ73" s="1310"/>
      <c r="CR73" s="1310"/>
      <c r="CS73" s="1310"/>
      <c r="CT73" s="1310"/>
      <c r="CU73" s="1310"/>
      <c r="CV73" s="1310"/>
      <c r="CW73" s="1310"/>
      <c r="CX73" s="1310"/>
      <c r="CY73" s="1310"/>
      <c r="CZ73" s="1310"/>
      <c r="DA73" s="1310"/>
      <c r="DB73" s="1310"/>
      <c r="DC73" s="1310"/>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
614</v>
      </c>
      <c r="BC75" s="1309"/>
      <c r="BD75" s="1309"/>
      <c r="BE75" s="1309"/>
      <c r="BF75" s="1309"/>
      <c r="BG75" s="1309"/>
      <c r="BH75" s="1309"/>
      <c r="BI75" s="1309"/>
      <c r="BJ75" s="1309"/>
      <c r="BK75" s="1309"/>
      <c r="BL75" s="1309"/>
      <c r="BM75" s="1309"/>
      <c r="BN75" s="1309"/>
      <c r="BO75" s="1309"/>
      <c r="BP75" s="1310">
        <v>
6.3</v>
      </c>
      <c r="BQ75" s="1310"/>
      <c r="BR75" s="1310"/>
      <c r="BS75" s="1310"/>
      <c r="BT75" s="1310"/>
      <c r="BU75" s="1310"/>
      <c r="BV75" s="1310"/>
      <c r="BW75" s="1310"/>
      <c r="BX75" s="1310">
        <v>
6.7</v>
      </c>
      <c r="BY75" s="1310"/>
      <c r="BZ75" s="1310"/>
      <c r="CA75" s="1310"/>
      <c r="CB75" s="1310"/>
      <c r="CC75" s="1310"/>
      <c r="CD75" s="1310"/>
      <c r="CE75" s="1310"/>
      <c r="CF75" s="1310">
        <v>
8.6999999999999993</v>
      </c>
      <c r="CG75" s="1310"/>
      <c r="CH75" s="1310"/>
      <c r="CI75" s="1310"/>
      <c r="CJ75" s="1310"/>
      <c r="CK75" s="1310"/>
      <c r="CL75" s="1310"/>
      <c r="CM75" s="1310"/>
      <c r="CN75" s="1310">
        <v>
10.8</v>
      </c>
      <c r="CO75" s="1310"/>
      <c r="CP75" s="1310"/>
      <c r="CQ75" s="1310"/>
      <c r="CR75" s="1310"/>
      <c r="CS75" s="1310"/>
      <c r="CT75" s="1310"/>
      <c r="CU75" s="1310"/>
      <c r="CV75" s="1310">
        <v>
13</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8"/>
      <c r="L77" s="1328"/>
      <c r="M77" s="1328"/>
      <c r="N77" s="1328"/>
      <c r="AN77" s="1305" t="s">
        <v>
611</v>
      </c>
      <c r="AO77" s="1305"/>
      <c r="AP77" s="1305"/>
      <c r="AQ77" s="1305"/>
      <c r="AR77" s="1305"/>
      <c r="AS77" s="1305"/>
      <c r="AT77" s="1305"/>
      <c r="AU77" s="1305"/>
      <c r="AV77" s="1305"/>
      <c r="AW77" s="1305"/>
      <c r="AX77" s="1305"/>
      <c r="AY77" s="1305"/>
      <c r="AZ77" s="1305"/>
      <c r="BA77" s="1305"/>
      <c r="BB77" s="1309" t="s">
        <v>
609</v>
      </c>
      <c r="BC77" s="1309"/>
      <c r="BD77" s="1309"/>
      <c r="BE77" s="1309"/>
      <c r="BF77" s="1309"/>
      <c r="BG77" s="1309"/>
      <c r="BH77" s="1309"/>
      <c r="BI77" s="1309"/>
      <c r="BJ77" s="1309"/>
      <c r="BK77" s="1309"/>
      <c r="BL77" s="1309"/>
      <c r="BM77" s="1309"/>
      <c r="BN77" s="1309"/>
      <c r="BO77" s="1309"/>
      <c r="BP77" s="1310">
        <v>
0</v>
      </c>
      <c r="BQ77" s="1310"/>
      <c r="BR77" s="1310"/>
      <c r="BS77" s="1310"/>
      <c r="BT77" s="1310"/>
      <c r="BU77" s="1310"/>
      <c r="BV77" s="1310"/>
      <c r="BW77" s="1310"/>
      <c r="BX77" s="1310">
        <v>
0</v>
      </c>
      <c r="BY77" s="1310"/>
      <c r="BZ77" s="1310"/>
      <c r="CA77" s="1310"/>
      <c r="CB77" s="1310"/>
      <c r="CC77" s="1310"/>
      <c r="CD77" s="1310"/>
      <c r="CE77" s="1310"/>
      <c r="CF77" s="1310">
        <v>
0</v>
      </c>
      <c r="CG77" s="1310"/>
      <c r="CH77" s="1310"/>
      <c r="CI77" s="1310"/>
      <c r="CJ77" s="1310"/>
      <c r="CK77" s="1310"/>
      <c r="CL77" s="1310"/>
      <c r="CM77" s="1310"/>
      <c r="CN77" s="1310">
        <v>
0</v>
      </c>
      <c r="CO77" s="1310"/>
      <c r="CP77" s="1310"/>
      <c r="CQ77" s="1310"/>
      <c r="CR77" s="1310"/>
      <c r="CS77" s="1310"/>
      <c r="CT77" s="1310"/>
      <c r="CU77" s="1310"/>
      <c r="CV77" s="1310">
        <v>
0</v>
      </c>
      <c r="CW77" s="1310"/>
      <c r="CX77" s="1310"/>
      <c r="CY77" s="1310"/>
      <c r="CZ77" s="1310"/>
      <c r="DA77" s="1310"/>
      <c r="DB77" s="1310"/>
      <c r="DC77" s="1310"/>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
614</v>
      </c>
      <c r="BC79" s="1309"/>
      <c r="BD79" s="1309"/>
      <c r="BE79" s="1309"/>
      <c r="BF79" s="1309"/>
      <c r="BG79" s="1309"/>
      <c r="BH79" s="1309"/>
      <c r="BI79" s="1309"/>
      <c r="BJ79" s="1309"/>
      <c r="BK79" s="1309"/>
      <c r="BL79" s="1309"/>
      <c r="BM79" s="1309"/>
      <c r="BN79" s="1309"/>
      <c r="BO79" s="1309"/>
      <c r="BP79" s="1310">
        <v>
8.6</v>
      </c>
      <c r="BQ79" s="1310"/>
      <c r="BR79" s="1310"/>
      <c r="BS79" s="1310"/>
      <c r="BT79" s="1310"/>
      <c r="BU79" s="1310"/>
      <c r="BV79" s="1310"/>
      <c r="BW79" s="1310"/>
      <c r="BX79" s="1310">
        <v>
8.5</v>
      </c>
      <c r="BY79" s="1310"/>
      <c r="BZ79" s="1310"/>
      <c r="CA79" s="1310"/>
      <c r="CB79" s="1310"/>
      <c r="CC79" s="1310"/>
      <c r="CD79" s="1310"/>
      <c r="CE79" s="1310"/>
      <c r="CF79" s="1310">
        <v>
8.5</v>
      </c>
      <c r="CG79" s="1310"/>
      <c r="CH79" s="1310"/>
      <c r="CI79" s="1310"/>
      <c r="CJ79" s="1310"/>
      <c r="CK79" s="1310"/>
      <c r="CL79" s="1310"/>
      <c r="CM79" s="1310"/>
      <c r="CN79" s="1310">
        <v>
8.6</v>
      </c>
      <c r="CO79" s="1310"/>
      <c r="CP79" s="1310"/>
      <c r="CQ79" s="1310"/>
      <c r="CR79" s="1310"/>
      <c r="CS79" s="1310"/>
      <c r="CT79" s="1310"/>
      <c r="CU79" s="1310"/>
      <c r="CV79" s="1310">
        <v>
8.6</v>
      </c>
      <c r="CW79" s="1310"/>
      <c r="CX79" s="1310"/>
      <c r="CY79" s="1310"/>
      <c r="CZ79" s="1310"/>
      <c r="DA79" s="1310"/>
      <c r="DB79" s="1310"/>
      <c r="DC79" s="1310"/>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0oncR4CdebAiQoO5t+sSnZYxyLdxwJH4uLR0w3fE1VsmNiKvxcVb9GWI0lzsP5UubFH6nJSNsc7qhfvYZyj6WQ==" saltValue="ALUPtYsD34mEjCQmJZzBI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8" zoomScale="70" zoomScaleNormal="70" zoomScaleSheetLayoutView="70" workbookViewId="0">
      <selection activeCell="CR69" sqref="CR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615</v>
      </c>
    </row>
  </sheetData>
  <sheetProtection algorithmName="SHA-512" hashValue="+cQBEVwGtyRon/9IFH5p8w5GDhr478F80aM23zX3Ul38iLGO3GZt1UpOst5bWILJjZ7SyHKRifnfs9g9sAsZXA==" saltValue="+JllRBh5A9/EU0pMD4Hgn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67" zoomScale="70" zoomScaleNormal="70" zoomScaleSheetLayoutView="55" workbookViewId="0">
      <selection activeCell="BZ15" sqref="BZ15"/>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
507</v>
      </c>
    </row>
  </sheetData>
  <sheetProtection algorithmName="SHA-512" hashValue="kpoGtc0m1JuZGUMJd+EhRNhrHJYjB4Bm8hdonp6eV/FLhyEbtihHRFnIqKHtgzMgAJaOci3+z2dKZq4Z/wpXwg==" saltValue="Qkln13LwGUcRJK9vsOOMz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558</v>
      </c>
      <c r="G2" s="157"/>
      <c r="H2" s="158"/>
    </row>
    <row r="3" spans="1:8" x14ac:dyDescent="0.15">
      <c r="A3" s="154" t="s">
        <v>551</v>
      </c>
      <c r="B3" s="159"/>
      <c r="C3" s="160"/>
      <c r="D3" s="161">
        <v>465689</v>
      </c>
      <c r="E3" s="162"/>
      <c r="F3" s="163">
        <v>162193</v>
      </c>
      <c r="G3" s="164"/>
      <c r="H3" s="165"/>
    </row>
    <row r="4" spans="1:8" x14ac:dyDescent="0.15">
      <c r="A4" s="166"/>
      <c r="B4" s="167"/>
      <c r="C4" s="168"/>
      <c r="D4" s="169">
        <v>316054</v>
      </c>
      <c r="E4" s="170"/>
      <c r="F4" s="171">
        <v>79985</v>
      </c>
      <c r="G4" s="172"/>
      <c r="H4" s="173"/>
    </row>
    <row r="5" spans="1:8" x14ac:dyDescent="0.15">
      <c r="A5" s="154" t="s">
        <v>553</v>
      </c>
      <c r="B5" s="159"/>
      <c r="C5" s="160"/>
      <c r="D5" s="161">
        <v>343708</v>
      </c>
      <c r="E5" s="162"/>
      <c r="F5" s="163">
        <v>168868</v>
      </c>
      <c r="G5" s="164"/>
      <c r="H5" s="165"/>
    </row>
    <row r="6" spans="1:8" x14ac:dyDescent="0.15">
      <c r="A6" s="166"/>
      <c r="B6" s="167"/>
      <c r="C6" s="168"/>
      <c r="D6" s="169">
        <v>244246</v>
      </c>
      <c r="E6" s="170"/>
      <c r="F6" s="171">
        <v>79360</v>
      </c>
      <c r="G6" s="172"/>
      <c r="H6" s="173"/>
    </row>
    <row r="7" spans="1:8" x14ac:dyDescent="0.15">
      <c r="A7" s="154" t="s">
        <v>554</v>
      </c>
      <c r="B7" s="159"/>
      <c r="C7" s="160"/>
      <c r="D7" s="161">
        <v>607696</v>
      </c>
      <c r="E7" s="162"/>
      <c r="F7" s="163">
        <v>202870</v>
      </c>
      <c r="G7" s="164"/>
      <c r="H7" s="165"/>
    </row>
    <row r="8" spans="1:8" x14ac:dyDescent="0.15">
      <c r="A8" s="166"/>
      <c r="B8" s="167"/>
      <c r="C8" s="168"/>
      <c r="D8" s="169">
        <v>267401</v>
      </c>
      <c r="E8" s="170"/>
      <c r="F8" s="171">
        <v>79735</v>
      </c>
      <c r="G8" s="172"/>
      <c r="H8" s="173"/>
    </row>
    <row r="9" spans="1:8" x14ac:dyDescent="0.15">
      <c r="A9" s="154" t="s">
        <v>555</v>
      </c>
      <c r="B9" s="159"/>
      <c r="C9" s="160"/>
      <c r="D9" s="161">
        <v>292302</v>
      </c>
      <c r="E9" s="162"/>
      <c r="F9" s="163">
        <v>167497</v>
      </c>
      <c r="G9" s="164"/>
      <c r="H9" s="165"/>
    </row>
    <row r="10" spans="1:8" x14ac:dyDescent="0.15">
      <c r="A10" s="166"/>
      <c r="B10" s="167"/>
      <c r="C10" s="168"/>
      <c r="D10" s="169">
        <v>128571</v>
      </c>
      <c r="E10" s="170"/>
      <c r="F10" s="171">
        <v>82571</v>
      </c>
      <c r="G10" s="172"/>
      <c r="H10" s="173"/>
    </row>
    <row r="11" spans="1:8" x14ac:dyDescent="0.15">
      <c r="A11" s="154" t="s">
        <v>556</v>
      </c>
      <c r="B11" s="159"/>
      <c r="C11" s="160"/>
      <c r="D11" s="161">
        <v>220473</v>
      </c>
      <c r="E11" s="162"/>
      <c r="F11" s="163">
        <v>190274</v>
      </c>
      <c r="G11" s="164"/>
      <c r="H11" s="165"/>
    </row>
    <row r="12" spans="1:8" x14ac:dyDescent="0.15">
      <c r="A12" s="166"/>
      <c r="B12" s="167"/>
      <c r="C12" s="174"/>
      <c r="D12" s="169">
        <v>119549</v>
      </c>
      <c r="E12" s="170"/>
      <c r="F12" s="171">
        <v>88584</v>
      </c>
      <c r="G12" s="172"/>
      <c r="H12" s="173"/>
    </row>
    <row r="13" spans="1:8" x14ac:dyDescent="0.15">
      <c r="A13" s="154"/>
      <c r="B13" s="159"/>
      <c r="C13" s="175"/>
      <c r="D13" s="176">
        <v>385974</v>
      </c>
      <c r="E13" s="177"/>
      <c r="F13" s="178">
        <v>178340</v>
      </c>
      <c r="G13" s="179"/>
      <c r="H13" s="165"/>
    </row>
    <row r="14" spans="1:8" x14ac:dyDescent="0.15">
      <c r="A14" s="166"/>
      <c r="B14" s="167"/>
      <c r="C14" s="168"/>
      <c r="D14" s="169">
        <v>215164</v>
      </c>
      <c r="E14" s="170"/>
      <c r="F14" s="171">
        <v>82047</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17.36</v>
      </c>
      <c r="C19" s="180">
        <f>ROUND(VALUE(SUBSTITUTE(実質収支比率等に係る経年分析!G$48,"▲","-")),2)</f>
        <v>13.44</v>
      </c>
      <c r="D19" s="180">
        <f>ROUND(VALUE(SUBSTITUTE(実質収支比率等に係る経年分析!H$48,"▲","-")),2)</f>
        <v>8.2100000000000009</v>
      </c>
      <c r="E19" s="180">
        <f>ROUND(VALUE(SUBSTITUTE(実質収支比率等に係る経年分析!I$48,"▲","-")),2)</f>
        <v>28.08</v>
      </c>
      <c r="F19" s="180">
        <f>ROUND(VALUE(SUBSTITUTE(実質収支比率等に係る経年分析!J$48,"▲","-")),2)</f>
        <v>14.05</v>
      </c>
    </row>
    <row r="20" spans="1:11" x14ac:dyDescent="0.15">
      <c r="A20" s="180" t="s">
        <v>54</v>
      </c>
      <c r="B20" s="180">
        <f>ROUND(VALUE(SUBSTITUTE(実質収支比率等に係る経年分析!F$47,"▲","-")),2)</f>
        <v>35.81</v>
      </c>
      <c r="C20" s="180">
        <f>ROUND(VALUE(SUBSTITUTE(実質収支比率等に係る経年分析!G$47,"▲","-")),2)</f>
        <v>15.15</v>
      </c>
      <c r="D20" s="180">
        <f>ROUND(VALUE(SUBSTITUTE(実質収支比率等に係る経年分析!H$47,"▲","-")),2)</f>
        <v>21.18</v>
      </c>
      <c r="E20" s="180">
        <f>ROUND(VALUE(SUBSTITUTE(実質収支比率等に係る経年分析!I$47,"▲","-")),2)</f>
        <v>23.16</v>
      </c>
      <c r="F20" s="180">
        <f>ROUND(VALUE(SUBSTITUTE(実質収支比率等に係る経年分析!J$47,"▲","-")),2)</f>
        <v>33.71</v>
      </c>
    </row>
    <row r="21" spans="1:11" x14ac:dyDescent="0.15">
      <c r="A21" s="180" t="s">
        <v>55</v>
      </c>
      <c r="B21" s="180">
        <f>IF(ISNUMBER(VALUE(SUBSTITUTE(実質収支比率等に係る経年分析!F$49,"▲","-"))),ROUND(VALUE(SUBSTITUTE(実質収支比率等に係る経年分析!F$49,"▲","-")),2),NA())</f>
        <v>3.78</v>
      </c>
      <c r="C21" s="180">
        <f>IF(ISNUMBER(VALUE(SUBSTITUTE(実質収支比率等に係る経年分析!G$49,"▲","-"))),ROUND(VALUE(SUBSTITUTE(実質収支比率等に係る経年分析!G$49,"▲","-")),2),NA())</f>
        <v>-25.72</v>
      </c>
      <c r="D21" s="180">
        <f>IF(ISNUMBER(VALUE(SUBSTITUTE(実質収支比率等に係る経年分析!H$49,"▲","-"))),ROUND(VALUE(SUBSTITUTE(実質収支比率等に係る経年分析!H$49,"▲","-")),2),NA())</f>
        <v>1.3</v>
      </c>
      <c r="E21" s="180">
        <f>IF(ISNUMBER(VALUE(SUBSTITUTE(実質収支比率等に係る経年分析!I$49,"▲","-"))),ROUND(VALUE(SUBSTITUTE(実質収支比率等に係る経年分析!I$49,"▲","-")),2),NA())</f>
        <v>28.39</v>
      </c>
      <c r="F21" s="180">
        <f>IF(ISNUMBER(VALUE(SUBSTITUTE(実質収支比率等に係る経年分析!J$49,"▲","-"))),ROUND(VALUE(SUBSTITUTE(実質収支比率等に係る経年分析!J$49,"▲","-")),2),NA())</f>
        <v>-3.27</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国民健康保険特別会計（診療施設勘定）</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7.0000000000000007E-2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0.09</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0.04</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0.06</v>
      </c>
    </row>
    <row r="31" spans="1:11" x14ac:dyDescent="0.15">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0.14000000000000001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0.15</v>
      </c>
    </row>
    <row r="32" spans="1:11" x14ac:dyDescent="0.15">
      <c r="A32" s="181" t="str">
        <f>IF(連結実質赤字比率に係る赤字・黒字の構成分析!C$38="",NA(),連結実質赤字比率に係る赤字・黒字の構成分析!C$38)</f>
        <v>国民健康保険特別会計（事業勘定）</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0.24</v>
      </c>
    </row>
    <row r="33" spans="1:16" x14ac:dyDescent="0.15">
      <c r="A33" s="181" t="str">
        <f>IF(連結実質赤字比率に係る赤字・黒字の構成分析!C$37="",NA(),連結実質赤字比率に係る赤字・黒字の構成分析!C$37)</f>
        <v>観光事業特別会計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0.14000000000000001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0.27</v>
      </c>
    </row>
    <row r="34" spans="1:16" x14ac:dyDescent="0.15">
      <c r="A34" s="181" t="str">
        <f>IF(連結実質赤字比率に係る赤字・黒字の構成分析!C$36="",NA(),連結実質赤字比率に係る赤字・黒字の構成分析!C$36)</f>
        <v>介護保険特別会計（事業勘定）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0.56999999999999995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0.55000000000000004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0.32</v>
      </c>
    </row>
    <row r="35" spans="1:16" x14ac:dyDescent="0.15">
      <c r="A35" s="181" t="str">
        <f>IF(連結実質赤字比率に係る赤字・黒字の構成分析!C$35="",NA(),連結実質赤字比率に係る赤字・黒字の構成分析!C$35)</f>
        <v>簡易水道特別会計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0.66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0.74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0.27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1.1399999999999999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17.350000000000001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13.43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8.24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28.08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14.04</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1109</v>
      </c>
      <c r="E42" s="182"/>
      <c r="F42" s="182"/>
      <c r="G42" s="182">
        <f>'実質公債費比率（分子）の構造'!L$52</f>
        <v>1085</v>
      </c>
      <c r="H42" s="182"/>
      <c r="I42" s="182"/>
      <c r="J42" s="182">
        <f>'実質公債費比率（分子）の構造'!M$52</f>
        <v>1235</v>
      </c>
      <c r="K42" s="182"/>
      <c r="L42" s="182"/>
      <c r="M42" s="182">
        <f>'実質公債費比率（分子）の構造'!N$52</f>
        <v>1473</v>
      </c>
      <c r="N42" s="182"/>
      <c r="O42" s="182"/>
      <c r="P42" s="182">
        <f>'実質公債費比率（分子）の構造'!O$52</f>
        <v>1437</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31</v>
      </c>
      <c r="C44" s="182"/>
      <c r="D44" s="182"/>
      <c r="E44" s="182">
        <f>'実質公債費比率（分子）の構造'!L$50</f>
        <v>26</v>
      </c>
      <c r="F44" s="182"/>
      <c r="G44" s="182"/>
      <c r="H44" s="182">
        <f>'実質公債費比率（分子）の構造'!M$50</f>
        <v>178</v>
      </c>
      <c r="I44" s="182"/>
      <c r="J44" s="182"/>
      <c r="K44" s="182">
        <f>'実質公債費比率（分子）の構造'!N$50</f>
        <v>35</v>
      </c>
      <c r="L44" s="182"/>
      <c r="M44" s="182"/>
      <c r="N44" s="182">
        <f>'実質公債費比率（分子）の構造'!O$50</f>
        <v>33</v>
      </c>
      <c r="O44" s="182"/>
      <c r="P44" s="182"/>
    </row>
    <row r="45" spans="1:16" x14ac:dyDescent="0.15">
      <c r="A45" s="182" t="s">
        <v>65</v>
      </c>
      <c r="B45" s="182">
        <f>'実質公債費比率（分子）の構造'!K$49</f>
        <v>3</v>
      </c>
      <c r="C45" s="182"/>
      <c r="D45" s="182"/>
      <c r="E45" s="182">
        <f>'実質公債費比率（分子）の構造'!L$49</f>
        <v>3</v>
      </c>
      <c r="F45" s="182"/>
      <c r="G45" s="182"/>
      <c r="H45" s="182">
        <f>'実質公債費比率（分子）の構造'!M$49</f>
        <v>3</v>
      </c>
      <c r="I45" s="182"/>
      <c r="J45" s="182"/>
      <c r="K45" s="182">
        <f>'実質公債費比率（分子）の構造'!N$49</f>
        <v>3</v>
      </c>
      <c r="L45" s="182"/>
      <c r="M45" s="182"/>
      <c r="N45" s="182">
        <f>'実質公債費比率（分子）の構造'!O$49</f>
        <v>3</v>
      </c>
      <c r="O45" s="182"/>
      <c r="P45" s="182"/>
    </row>
    <row r="46" spans="1:16" x14ac:dyDescent="0.15">
      <c r="A46" s="182" t="s">
        <v>66</v>
      </c>
      <c r="B46" s="182">
        <f>'実質公債費比率（分子）の構造'!K$48</f>
        <v>187</v>
      </c>
      <c r="C46" s="182"/>
      <c r="D46" s="182"/>
      <c r="E46" s="182">
        <f>'実質公債費比率（分子）の構造'!L$48</f>
        <v>211</v>
      </c>
      <c r="F46" s="182"/>
      <c r="G46" s="182"/>
      <c r="H46" s="182">
        <f>'実質公債費比率（分子）の構造'!M$48</f>
        <v>195</v>
      </c>
      <c r="I46" s="182"/>
      <c r="J46" s="182"/>
      <c r="K46" s="182">
        <f>'実質公債費比率（分子）の構造'!N$48</f>
        <v>205</v>
      </c>
      <c r="L46" s="182"/>
      <c r="M46" s="182"/>
      <c r="N46" s="182">
        <f>'実質公債費比率（分子）の構造'!O$48</f>
        <v>217</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1177</v>
      </c>
      <c r="C49" s="182"/>
      <c r="D49" s="182"/>
      <c r="E49" s="182">
        <f>'実質公債費比率（分子）の構造'!L$45</f>
        <v>1190</v>
      </c>
      <c r="F49" s="182"/>
      <c r="G49" s="182"/>
      <c r="H49" s="182">
        <f>'実質公債費比率（分子）の構造'!M$45</f>
        <v>1406</v>
      </c>
      <c r="I49" s="182"/>
      <c r="J49" s="182"/>
      <c r="K49" s="182">
        <f>'実質公債費比率（分子）の構造'!N$45</f>
        <v>1766</v>
      </c>
      <c r="L49" s="182"/>
      <c r="M49" s="182"/>
      <c r="N49" s="182">
        <f>'実質公債費比率（分子）の構造'!O$45</f>
        <v>1818</v>
      </c>
      <c r="O49" s="182"/>
      <c r="P49" s="182"/>
    </row>
    <row r="50" spans="1:16" x14ac:dyDescent="0.15">
      <c r="A50" s="182" t="s">
        <v>70</v>
      </c>
      <c r="B50" s="182" t="e">
        <f>NA()</f>
        <v>#N/A</v>
      </c>
      <c r="C50" s="182">
        <f>IF(ISNUMBER('実質公債費比率（分子）の構造'!K$53),'実質公債費比率（分子）の構造'!K$53,NA())</f>
        <v>289</v>
      </c>
      <c r="D50" s="182" t="e">
        <f>NA()</f>
        <v>#N/A</v>
      </c>
      <c r="E50" s="182" t="e">
        <f>NA()</f>
        <v>#N/A</v>
      </c>
      <c r="F50" s="182">
        <f>IF(ISNUMBER('実質公債費比率（分子）の構造'!L$53),'実質公債費比率（分子）の構造'!L$53,NA())</f>
        <v>345</v>
      </c>
      <c r="G50" s="182" t="e">
        <f>NA()</f>
        <v>#N/A</v>
      </c>
      <c r="H50" s="182" t="e">
        <f>NA()</f>
        <v>#N/A</v>
      </c>
      <c r="I50" s="182">
        <f>IF(ISNUMBER('実質公債費比率（分子）の構造'!M$53),'実質公債費比率（分子）の構造'!M$53,NA())</f>
        <v>547</v>
      </c>
      <c r="J50" s="182" t="e">
        <f>NA()</f>
        <v>#N/A</v>
      </c>
      <c r="K50" s="182" t="e">
        <f>NA()</f>
        <v>#N/A</v>
      </c>
      <c r="L50" s="182">
        <f>IF(ISNUMBER('実質公債費比率（分子）の構造'!N$53),'実質公債費比率（分子）の構造'!N$53,NA())</f>
        <v>536</v>
      </c>
      <c r="M50" s="182" t="e">
        <f>NA()</f>
        <v>#N/A</v>
      </c>
      <c r="N50" s="182" t="e">
        <f>NA()</f>
        <v>#N/A</v>
      </c>
      <c r="O50" s="182">
        <f>IF(ISNUMBER('実質公債費比率（分子）の構造'!O$53),'実質公債費比率（分子）の構造'!O$53,NA())</f>
        <v>634</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11113</v>
      </c>
      <c r="E56" s="181"/>
      <c r="F56" s="181"/>
      <c r="G56" s="181">
        <f>'将来負担比率（分子）の構造'!J$52</f>
        <v>11540</v>
      </c>
      <c r="H56" s="181"/>
      <c r="I56" s="181"/>
      <c r="J56" s="181">
        <f>'将来負担比率（分子）の構造'!K$52</f>
        <v>12740</v>
      </c>
      <c r="K56" s="181"/>
      <c r="L56" s="181"/>
      <c r="M56" s="181">
        <f>'将来負担比率（分子）の構造'!L$52</f>
        <v>12726</v>
      </c>
      <c r="N56" s="181"/>
      <c r="O56" s="181"/>
      <c r="P56" s="181">
        <f>'将来負担比率（分子）の構造'!M$52</f>
        <v>12669</v>
      </c>
    </row>
    <row r="57" spans="1:16" x14ac:dyDescent="0.15">
      <c r="A57" s="181" t="s">
        <v>41</v>
      </c>
      <c r="B57" s="181"/>
      <c r="C57" s="181"/>
      <c r="D57" s="181">
        <f>'将来負担比率（分子）の構造'!I$51</f>
        <v>80</v>
      </c>
      <c r="E57" s="181"/>
      <c r="F57" s="181"/>
      <c r="G57" s="181">
        <f>'将来負担比率（分子）の構造'!J$51</f>
        <v>69</v>
      </c>
      <c r="H57" s="181"/>
      <c r="I57" s="181"/>
      <c r="J57" s="181">
        <f>'将来負担比率（分子）の構造'!K$51</f>
        <v>59</v>
      </c>
      <c r="K57" s="181"/>
      <c r="L57" s="181"/>
      <c r="M57" s="181">
        <f>'将来負担比率（分子）の構造'!L$51</f>
        <v>54</v>
      </c>
      <c r="N57" s="181"/>
      <c r="O57" s="181"/>
      <c r="P57" s="181">
        <f>'将来負担比率（分子）の構造'!M$51</f>
        <v>48</v>
      </c>
    </row>
    <row r="58" spans="1:16" x14ac:dyDescent="0.15">
      <c r="A58" s="181" t="s">
        <v>40</v>
      </c>
      <c r="B58" s="181"/>
      <c r="C58" s="181"/>
      <c r="D58" s="181">
        <f>'将来負担比率（分子）の構造'!I$50</f>
        <v>6954</v>
      </c>
      <c r="E58" s="181"/>
      <c r="F58" s="181"/>
      <c r="G58" s="181">
        <f>'将来負担比率（分子）の構造'!J$50</f>
        <v>5696</v>
      </c>
      <c r="H58" s="181"/>
      <c r="I58" s="181"/>
      <c r="J58" s="181">
        <f>'将来負担比率（分子）の構造'!K$50</f>
        <v>5410</v>
      </c>
      <c r="K58" s="181"/>
      <c r="L58" s="181"/>
      <c r="M58" s="181">
        <f>'将来負担比率（分子）の構造'!L$50</f>
        <v>5371</v>
      </c>
      <c r="N58" s="181"/>
      <c r="O58" s="181"/>
      <c r="P58" s="181">
        <f>'将来負担比率（分子）の構造'!M$50</f>
        <v>6016</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6</v>
      </c>
      <c r="C61" s="181"/>
      <c r="D61" s="181"/>
      <c r="E61" s="181">
        <f>'将来負担比率（分子）の構造'!J$46</f>
        <v>3</v>
      </c>
      <c r="F61" s="181"/>
      <c r="G61" s="181"/>
      <c r="H61" s="181">
        <f>'将来負担比率（分子）の構造'!K$46</f>
        <v>1</v>
      </c>
      <c r="I61" s="181"/>
      <c r="J61" s="181"/>
      <c r="K61" s="181">
        <f>'将来負担比率（分子）の構造'!L$46</f>
        <v>0</v>
      </c>
      <c r="L61" s="181"/>
      <c r="M61" s="181"/>
      <c r="N61" s="181">
        <f>'将来負担比率（分子）の構造'!M$46</f>
        <v>0</v>
      </c>
      <c r="O61" s="181"/>
      <c r="P61" s="181"/>
    </row>
    <row r="62" spans="1:16" x14ac:dyDescent="0.15">
      <c r="A62" s="181" t="s">
        <v>34</v>
      </c>
      <c r="B62" s="181">
        <f>'将来負担比率（分子）の構造'!I$45</f>
        <v>1083</v>
      </c>
      <c r="C62" s="181"/>
      <c r="D62" s="181"/>
      <c r="E62" s="181">
        <f>'将来負担比率（分子）の構造'!J$45</f>
        <v>1019</v>
      </c>
      <c r="F62" s="181"/>
      <c r="G62" s="181"/>
      <c r="H62" s="181">
        <f>'将来負担比率（分子）の構造'!K$45</f>
        <v>982</v>
      </c>
      <c r="I62" s="181"/>
      <c r="J62" s="181"/>
      <c r="K62" s="181">
        <f>'将来負担比率（分子）の構造'!L$45</f>
        <v>909</v>
      </c>
      <c r="L62" s="181"/>
      <c r="M62" s="181"/>
      <c r="N62" s="181">
        <f>'将来負担比率（分子）の構造'!M$45</f>
        <v>934</v>
      </c>
      <c r="O62" s="181"/>
      <c r="P62" s="181"/>
    </row>
    <row r="63" spans="1:16" x14ac:dyDescent="0.15">
      <c r="A63" s="181" t="s">
        <v>33</v>
      </c>
      <c r="B63" s="181">
        <f>'将来負担比率（分子）の構造'!I$44</f>
        <v>21</v>
      </c>
      <c r="C63" s="181"/>
      <c r="D63" s="181"/>
      <c r="E63" s="181">
        <f>'将来負担比率（分子）の構造'!J$44</f>
        <v>19</v>
      </c>
      <c r="F63" s="181"/>
      <c r="G63" s="181"/>
      <c r="H63" s="181">
        <f>'将来負担比率（分子）の構造'!K$44</f>
        <v>17</v>
      </c>
      <c r="I63" s="181"/>
      <c r="J63" s="181"/>
      <c r="K63" s="181">
        <f>'将来負担比率（分子）の構造'!L$44</f>
        <v>14</v>
      </c>
      <c r="L63" s="181"/>
      <c r="M63" s="181"/>
      <c r="N63" s="181">
        <f>'将来負担比率（分子）の構造'!M$44</f>
        <v>12</v>
      </c>
      <c r="O63" s="181"/>
      <c r="P63" s="181"/>
    </row>
    <row r="64" spans="1:16" x14ac:dyDescent="0.15">
      <c r="A64" s="181" t="s">
        <v>32</v>
      </c>
      <c r="B64" s="181">
        <f>'将来負担比率（分子）の構造'!I$43</f>
        <v>1892</v>
      </c>
      <c r="C64" s="181"/>
      <c r="D64" s="181"/>
      <c r="E64" s="181">
        <f>'将来負担比率（分子）の構造'!J$43</f>
        <v>1784</v>
      </c>
      <c r="F64" s="181"/>
      <c r="G64" s="181"/>
      <c r="H64" s="181">
        <f>'将来負担比率（分子）の構造'!K$43</f>
        <v>1592</v>
      </c>
      <c r="I64" s="181"/>
      <c r="J64" s="181"/>
      <c r="K64" s="181">
        <f>'将来負担比率（分子）の構造'!L$43</f>
        <v>1465</v>
      </c>
      <c r="L64" s="181"/>
      <c r="M64" s="181"/>
      <c r="N64" s="181">
        <f>'将来負担比率（分子）の構造'!M$43</f>
        <v>1449</v>
      </c>
      <c r="O64" s="181"/>
      <c r="P64" s="181"/>
    </row>
    <row r="65" spans="1:16" x14ac:dyDescent="0.15">
      <c r="A65" s="181" t="s">
        <v>31</v>
      </c>
      <c r="B65" s="181">
        <f>'将来負担比率（分子）の構造'!I$42</f>
        <v>185</v>
      </c>
      <c r="C65" s="181"/>
      <c r="D65" s="181"/>
      <c r="E65" s="181">
        <f>'将来負担比率（分子）の構造'!J$42</f>
        <v>167</v>
      </c>
      <c r="F65" s="181"/>
      <c r="G65" s="181"/>
      <c r="H65" s="181">
        <f>'将来負担比率（分子）の構造'!K$42</f>
        <v>310</v>
      </c>
      <c r="I65" s="181"/>
      <c r="J65" s="181"/>
      <c r="K65" s="181">
        <f>'将来負担比率（分子）の構造'!L$42</f>
        <v>285</v>
      </c>
      <c r="L65" s="181"/>
      <c r="M65" s="181"/>
      <c r="N65" s="181">
        <f>'将来負担比率（分子）の構造'!M$42</f>
        <v>261</v>
      </c>
      <c r="O65" s="181"/>
      <c r="P65" s="181"/>
    </row>
    <row r="66" spans="1:16" x14ac:dyDescent="0.15">
      <c r="A66" s="181" t="s">
        <v>30</v>
      </c>
      <c r="B66" s="181">
        <f>'将来負担比率（分子）の構造'!I$41</f>
        <v>13422</v>
      </c>
      <c r="C66" s="181"/>
      <c r="D66" s="181"/>
      <c r="E66" s="181">
        <f>'将来負担比率（分子）の構造'!J$41</f>
        <v>14156</v>
      </c>
      <c r="F66" s="181"/>
      <c r="G66" s="181"/>
      <c r="H66" s="181">
        <f>'将来負担比率（分子）の構造'!K$41</f>
        <v>16193</v>
      </c>
      <c r="I66" s="181"/>
      <c r="J66" s="181"/>
      <c r="K66" s="181">
        <f>'将来負担比率（分子）の構造'!L$41</f>
        <v>15678</v>
      </c>
      <c r="L66" s="181"/>
      <c r="M66" s="181"/>
      <c r="N66" s="181">
        <f>'将来負担比率（分子）の構造'!M$41</f>
        <v>15259</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886</v>
      </c>
      <c r="J67" s="181" t="e">
        <f>NA()</f>
        <v>#N/A</v>
      </c>
      <c r="K67" s="181" t="e">
        <f>NA()</f>
        <v>#N/A</v>
      </c>
      <c r="L67" s="181">
        <f>IF(ISNUMBER('将来負担比率（分子）の構造'!L$53), IF('将来負担比率（分子）の構造'!L$53 &lt; 0, 0, '将来負担比率（分子）の構造'!L$53), NA())</f>
        <v>201</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1197</v>
      </c>
      <c r="C72" s="185">
        <f>基金残高に係る経年分析!G55</f>
        <v>1346</v>
      </c>
      <c r="D72" s="185">
        <f>基金残高に係る経年分析!H55</f>
        <v>1967</v>
      </c>
    </row>
    <row r="73" spans="1:16" x14ac:dyDescent="0.15">
      <c r="A73" s="184" t="s">
        <v>77</v>
      </c>
      <c r="B73" s="185">
        <f>基金残高に係る経年分析!F56</f>
        <v>2957</v>
      </c>
      <c r="C73" s="185">
        <f>基金残高に係る経年分析!G56</f>
        <v>2530</v>
      </c>
      <c r="D73" s="185">
        <f>基金残高に係る経年分析!H56</f>
        <v>2585</v>
      </c>
    </row>
    <row r="74" spans="1:16" x14ac:dyDescent="0.15">
      <c r="A74" s="184" t="s">
        <v>78</v>
      </c>
      <c r="B74" s="185">
        <f>基金残高に係る経年分析!F57</f>
        <v>1333</v>
      </c>
      <c r="C74" s="185">
        <f>基金残高に係る経年分析!G57</f>
        <v>1007</v>
      </c>
      <c r="D74" s="185">
        <f>基金残高に係る経年分析!H57</f>
        <v>970</v>
      </c>
    </row>
  </sheetData>
  <sheetProtection algorithmName="SHA-512" hashValue="HBJMJcqtf9I9X27hOr1Q5qje8D5Sc+rAITytZdsp1IkokELQM1H9QCbMTiXhwdXBgPtdNxYdfHQoWQxICu3gMA==" saltValue="gGjkFmRmPzRYeCQieCMce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
216</v>
      </c>
      <c r="DI1" s="622"/>
      <c r="DJ1" s="622"/>
      <c r="DK1" s="622"/>
      <c r="DL1" s="622"/>
      <c r="DM1" s="622"/>
      <c r="DN1" s="623"/>
      <c r="DO1" s="226"/>
      <c r="DP1" s="621" t="s">
        <v>
217</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
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
219</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
220</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
221</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
1</v>
      </c>
      <c r="C4" s="625"/>
      <c r="D4" s="625"/>
      <c r="E4" s="625"/>
      <c r="F4" s="625"/>
      <c r="G4" s="625"/>
      <c r="H4" s="625"/>
      <c r="I4" s="625"/>
      <c r="J4" s="625"/>
      <c r="K4" s="625"/>
      <c r="L4" s="625"/>
      <c r="M4" s="625"/>
      <c r="N4" s="625"/>
      <c r="O4" s="625"/>
      <c r="P4" s="625"/>
      <c r="Q4" s="626"/>
      <c r="R4" s="624" t="s">
        <v>
222</v>
      </c>
      <c r="S4" s="625"/>
      <c r="T4" s="625"/>
      <c r="U4" s="625"/>
      <c r="V4" s="625"/>
      <c r="W4" s="625"/>
      <c r="X4" s="625"/>
      <c r="Y4" s="626"/>
      <c r="Z4" s="624" t="s">
        <v>
223</v>
      </c>
      <c r="AA4" s="625"/>
      <c r="AB4" s="625"/>
      <c r="AC4" s="626"/>
      <c r="AD4" s="624" t="s">
        <v>
224</v>
      </c>
      <c r="AE4" s="625"/>
      <c r="AF4" s="625"/>
      <c r="AG4" s="625"/>
      <c r="AH4" s="625"/>
      <c r="AI4" s="625"/>
      <c r="AJ4" s="625"/>
      <c r="AK4" s="626"/>
      <c r="AL4" s="624" t="s">
        <v>
223</v>
      </c>
      <c r="AM4" s="625"/>
      <c r="AN4" s="625"/>
      <c r="AO4" s="626"/>
      <c r="AP4" s="630" t="s">
        <v>
225</v>
      </c>
      <c r="AQ4" s="630"/>
      <c r="AR4" s="630"/>
      <c r="AS4" s="630"/>
      <c r="AT4" s="630"/>
      <c r="AU4" s="630"/>
      <c r="AV4" s="630"/>
      <c r="AW4" s="630"/>
      <c r="AX4" s="630"/>
      <c r="AY4" s="630"/>
      <c r="AZ4" s="630"/>
      <c r="BA4" s="630"/>
      <c r="BB4" s="630"/>
      <c r="BC4" s="630"/>
      <c r="BD4" s="630"/>
      <c r="BE4" s="630"/>
      <c r="BF4" s="630"/>
      <c r="BG4" s="630" t="s">
        <v>
226</v>
      </c>
      <c r="BH4" s="630"/>
      <c r="BI4" s="630"/>
      <c r="BJ4" s="630"/>
      <c r="BK4" s="630"/>
      <c r="BL4" s="630"/>
      <c r="BM4" s="630"/>
      <c r="BN4" s="630"/>
      <c r="BO4" s="630" t="s">
        <v>
223</v>
      </c>
      <c r="BP4" s="630"/>
      <c r="BQ4" s="630"/>
      <c r="BR4" s="630"/>
      <c r="BS4" s="630" t="s">
        <v>
227</v>
      </c>
      <c r="BT4" s="630"/>
      <c r="BU4" s="630"/>
      <c r="BV4" s="630"/>
      <c r="BW4" s="630"/>
      <c r="BX4" s="630"/>
      <c r="BY4" s="630"/>
      <c r="BZ4" s="630"/>
      <c r="CA4" s="630"/>
      <c r="CB4" s="630"/>
      <c r="CD4" s="627" t="s">
        <v>
228</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
229</v>
      </c>
      <c r="C5" s="632"/>
      <c r="D5" s="632"/>
      <c r="E5" s="632"/>
      <c r="F5" s="632"/>
      <c r="G5" s="632"/>
      <c r="H5" s="632"/>
      <c r="I5" s="632"/>
      <c r="J5" s="632"/>
      <c r="K5" s="632"/>
      <c r="L5" s="632"/>
      <c r="M5" s="632"/>
      <c r="N5" s="632"/>
      <c r="O5" s="632"/>
      <c r="P5" s="632"/>
      <c r="Q5" s="633"/>
      <c r="R5" s="634">
        <v>
729036</v>
      </c>
      <c r="S5" s="635"/>
      <c r="T5" s="635"/>
      <c r="U5" s="635"/>
      <c r="V5" s="635"/>
      <c r="W5" s="635"/>
      <c r="X5" s="635"/>
      <c r="Y5" s="636"/>
      <c r="Z5" s="637">
        <v>
5.2</v>
      </c>
      <c r="AA5" s="637"/>
      <c r="AB5" s="637"/>
      <c r="AC5" s="637"/>
      <c r="AD5" s="638">
        <v>
729036</v>
      </c>
      <c r="AE5" s="638"/>
      <c r="AF5" s="638"/>
      <c r="AG5" s="638"/>
      <c r="AH5" s="638"/>
      <c r="AI5" s="638"/>
      <c r="AJ5" s="638"/>
      <c r="AK5" s="638"/>
      <c r="AL5" s="639">
        <v>
12.8</v>
      </c>
      <c r="AM5" s="640"/>
      <c r="AN5" s="640"/>
      <c r="AO5" s="641"/>
      <c r="AP5" s="631" t="s">
        <v>
230</v>
      </c>
      <c r="AQ5" s="632"/>
      <c r="AR5" s="632"/>
      <c r="AS5" s="632"/>
      <c r="AT5" s="632"/>
      <c r="AU5" s="632"/>
      <c r="AV5" s="632"/>
      <c r="AW5" s="632"/>
      <c r="AX5" s="632"/>
      <c r="AY5" s="632"/>
      <c r="AZ5" s="632"/>
      <c r="BA5" s="632"/>
      <c r="BB5" s="632"/>
      <c r="BC5" s="632"/>
      <c r="BD5" s="632"/>
      <c r="BE5" s="632"/>
      <c r="BF5" s="633"/>
      <c r="BG5" s="645">
        <v>
729036</v>
      </c>
      <c r="BH5" s="646"/>
      <c r="BI5" s="646"/>
      <c r="BJ5" s="646"/>
      <c r="BK5" s="646"/>
      <c r="BL5" s="646"/>
      <c r="BM5" s="646"/>
      <c r="BN5" s="647"/>
      <c r="BO5" s="648">
        <v>
100</v>
      </c>
      <c r="BP5" s="648"/>
      <c r="BQ5" s="648"/>
      <c r="BR5" s="648"/>
      <c r="BS5" s="649" t="s">
        <v>
139</v>
      </c>
      <c r="BT5" s="649"/>
      <c r="BU5" s="649"/>
      <c r="BV5" s="649"/>
      <c r="BW5" s="649"/>
      <c r="BX5" s="649"/>
      <c r="BY5" s="649"/>
      <c r="BZ5" s="649"/>
      <c r="CA5" s="649"/>
      <c r="CB5" s="653"/>
      <c r="CD5" s="627" t="s">
        <v>
225</v>
      </c>
      <c r="CE5" s="628"/>
      <c r="CF5" s="628"/>
      <c r="CG5" s="628"/>
      <c r="CH5" s="628"/>
      <c r="CI5" s="628"/>
      <c r="CJ5" s="628"/>
      <c r="CK5" s="628"/>
      <c r="CL5" s="628"/>
      <c r="CM5" s="628"/>
      <c r="CN5" s="628"/>
      <c r="CO5" s="628"/>
      <c r="CP5" s="628"/>
      <c r="CQ5" s="629"/>
      <c r="CR5" s="627" t="s">
        <v>
231</v>
      </c>
      <c r="CS5" s="628"/>
      <c r="CT5" s="628"/>
      <c r="CU5" s="628"/>
      <c r="CV5" s="628"/>
      <c r="CW5" s="628"/>
      <c r="CX5" s="628"/>
      <c r="CY5" s="629"/>
      <c r="CZ5" s="627" t="s">
        <v>
223</v>
      </c>
      <c r="DA5" s="628"/>
      <c r="DB5" s="628"/>
      <c r="DC5" s="629"/>
      <c r="DD5" s="627" t="s">
        <v>
232</v>
      </c>
      <c r="DE5" s="628"/>
      <c r="DF5" s="628"/>
      <c r="DG5" s="628"/>
      <c r="DH5" s="628"/>
      <c r="DI5" s="628"/>
      <c r="DJ5" s="628"/>
      <c r="DK5" s="628"/>
      <c r="DL5" s="628"/>
      <c r="DM5" s="628"/>
      <c r="DN5" s="628"/>
      <c r="DO5" s="628"/>
      <c r="DP5" s="629"/>
      <c r="DQ5" s="627" t="s">
        <v>
233</v>
      </c>
      <c r="DR5" s="628"/>
      <c r="DS5" s="628"/>
      <c r="DT5" s="628"/>
      <c r="DU5" s="628"/>
      <c r="DV5" s="628"/>
      <c r="DW5" s="628"/>
      <c r="DX5" s="628"/>
      <c r="DY5" s="628"/>
      <c r="DZ5" s="628"/>
      <c r="EA5" s="628"/>
      <c r="EB5" s="628"/>
      <c r="EC5" s="629"/>
    </row>
    <row r="6" spans="2:143" ht="11.25" customHeight="1" x14ac:dyDescent="0.15">
      <c r="B6" s="642" t="s">
        <v>
234</v>
      </c>
      <c r="C6" s="643"/>
      <c r="D6" s="643"/>
      <c r="E6" s="643"/>
      <c r="F6" s="643"/>
      <c r="G6" s="643"/>
      <c r="H6" s="643"/>
      <c r="I6" s="643"/>
      <c r="J6" s="643"/>
      <c r="K6" s="643"/>
      <c r="L6" s="643"/>
      <c r="M6" s="643"/>
      <c r="N6" s="643"/>
      <c r="O6" s="643"/>
      <c r="P6" s="643"/>
      <c r="Q6" s="644"/>
      <c r="R6" s="645">
        <v>
103656</v>
      </c>
      <c r="S6" s="646"/>
      <c r="T6" s="646"/>
      <c r="U6" s="646"/>
      <c r="V6" s="646"/>
      <c r="W6" s="646"/>
      <c r="X6" s="646"/>
      <c r="Y6" s="647"/>
      <c r="Z6" s="648">
        <v>
0.7</v>
      </c>
      <c r="AA6" s="648"/>
      <c r="AB6" s="648"/>
      <c r="AC6" s="648"/>
      <c r="AD6" s="649">
        <v>
103656</v>
      </c>
      <c r="AE6" s="649"/>
      <c r="AF6" s="649"/>
      <c r="AG6" s="649"/>
      <c r="AH6" s="649"/>
      <c r="AI6" s="649"/>
      <c r="AJ6" s="649"/>
      <c r="AK6" s="649"/>
      <c r="AL6" s="650">
        <v>
1.8</v>
      </c>
      <c r="AM6" s="651"/>
      <c r="AN6" s="651"/>
      <c r="AO6" s="652"/>
      <c r="AP6" s="642" t="s">
        <v>
235</v>
      </c>
      <c r="AQ6" s="643"/>
      <c r="AR6" s="643"/>
      <c r="AS6" s="643"/>
      <c r="AT6" s="643"/>
      <c r="AU6" s="643"/>
      <c r="AV6" s="643"/>
      <c r="AW6" s="643"/>
      <c r="AX6" s="643"/>
      <c r="AY6" s="643"/>
      <c r="AZ6" s="643"/>
      <c r="BA6" s="643"/>
      <c r="BB6" s="643"/>
      <c r="BC6" s="643"/>
      <c r="BD6" s="643"/>
      <c r="BE6" s="643"/>
      <c r="BF6" s="644"/>
      <c r="BG6" s="645">
        <v>
729036</v>
      </c>
      <c r="BH6" s="646"/>
      <c r="BI6" s="646"/>
      <c r="BJ6" s="646"/>
      <c r="BK6" s="646"/>
      <c r="BL6" s="646"/>
      <c r="BM6" s="646"/>
      <c r="BN6" s="647"/>
      <c r="BO6" s="648">
        <v>
100</v>
      </c>
      <c r="BP6" s="648"/>
      <c r="BQ6" s="648"/>
      <c r="BR6" s="648"/>
      <c r="BS6" s="649" t="s">
        <v>
139</v>
      </c>
      <c r="BT6" s="649"/>
      <c r="BU6" s="649"/>
      <c r="BV6" s="649"/>
      <c r="BW6" s="649"/>
      <c r="BX6" s="649"/>
      <c r="BY6" s="649"/>
      <c r="BZ6" s="649"/>
      <c r="CA6" s="649"/>
      <c r="CB6" s="653"/>
      <c r="CD6" s="656" t="s">
        <v>
236</v>
      </c>
      <c r="CE6" s="657"/>
      <c r="CF6" s="657"/>
      <c r="CG6" s="657"/>
      <c r="CH6" s="657"/>
      <c r="CI6" s="657"/>
      <c r="CJ6" s="657"/>
      <c r="CK6" s="657"/>
      <c r="CL6" s="657"/>
      <c r="CM6" s="657"/>
      <c r="CN6" s="657"/>
      <c r="CO6" s="657"/>
      <c r="CP6" s="657"/>
      <c r="CQ6" s="658"/>
      <c r="CR6" s="645">
        <v>
88024</v>
      </c>
      <c r="CS6" s="646"/>
      <c r="CT6" s="646"/>
      <c r="CU6" s="646"/>
      <c r="CV6" s="646"/>
      <c r="CW6" s="646"/>
      <c r="CX6" s="646"/>
      <c r="CY6" s="647"/>
      <c r="CZ6" s="639">
        <v>
0.7</v>
      </c>
      <c r="DA6" s="640"/>
      <c r="DB6" s="640"/>
      <c r="DC6" s="659"/>
      <c r="DD6" s="654" t="s">
        <v>
139</v>
      </c>
      <c r="DE6" s="646"/>
      <c r="DF6" s="646"/>
      <c r="DG6" s="646"/>
      <c r="DH6" s="646"/>
      <c r="DI6" s="646"/>
      <c r="DJ6" s="646"/>
      <c r="DK6" s="646"/>
      <c r="DL6" s="646"/>
      <c r="DM6" s="646"/>
      <c r="DN6" s="646"/>
      <c r="DO6" s="646"/>
      <c r="DP6" s="647"/>
      <c r="DQ6" s="654">
        <v>
87962</v>
      </c>
      <c r="DR6" s="646"/>
      <c r="DS6" s="646"/>
      <c r="DT6" s="646"/>
      <c r="DU6" s="646"/>
      <c r="DV6" s="646"/>
      <c r="DW6" s="646"/>
      <c r="DX6" s="646"/>
      <c r="DY6" s="646"/>
      <c r="DZ6" s="646"/>
      <c r="EA6" s="646"/>
      <c r="EB6" s="646"/>
      <c r="EC6" s="655"/>
    </row>
    <row r="7" spans="2:143" ht="11.25" customHeight="1" x14ac:dyDescent="0.15">
      <c r="B7" s="642" t="s">
        <v>
237</v>
      </c>
      <c r="C7" s="643"/>
      <c r="D7" s="643"/>
      <c r="E7" s="643"/>
      <c r="F7" s="643"/>
      <c r="G7" s="643"/>
      <c r="H7" s="643"/>
      <c r="I7" s="643"/>
      <c r="J7" s="643"/>
      <c r="K7" s="643"/>
      <c r="L7" s="643"/>
      <c r="M7" s="643"/>
      <c r="N7" s="643"/>
      <c r="O7" s="643"/>
      <c r="P7" s="643"/>
      <c r="Q7" s="644"/>
      <c r="R7" s="645">
        <v>
411</v>
      </c>
      <c r="S7" s="646"/>
      <c r="T7" s="646"/>
      <c r="U7" s="646"/>
      <c r="V7" s="646"/>
      <c r="W7" s="646"/>
      <c r="X7" s="646"/>
      <c r="Y7" s="647"/>
      <c r="Z7" s="648">
        <v>
0</v>
      </c>
      <c r="AA7" s="648"/>
      <c r="AB7" s="648"/>
      <c r="AC7" s="648"/>
      <c r="AD7" s="649">
        <v>
411</v>
      </c>
      <c r="AE7" s="649"/>
      <c r="AF7" s="649"/>
      <c r="AG7" s="649"/>
      <c r="AH7" s="649"/>
      <c r="AI7" s="649"/>
      <c r="AJ7" s="649"/>
      <c r="AK7" s="649"/>
      <c r="AL7" s="650">
        <v>
0</v>
      </c>
      <c r="AM7" s="651"/>
      <c r="AN7" s="651"/>
      <c r="AO7" s="652"/>
      <c r="AP7" s="642" t="s">
        <v>
238</v>
      </c>
      <c r="AQ7" s="643"/>
      <c r="AR7" s="643"/>
      <c r="AS7" s="643"/>
      <c r="AT7" s="643"/>
      <c r="AU7" s="643"/>
      <c r="AV7" s="643"/>
      <c r="AW7" s="643"/>
      <c r="AX7" s="643"/>
      <c r="AY7" s="643"/>
      <c r="AZ7" s="643"/>
      <c r="BA7" s="643"/>
      <c r="BB7" s="643"/>
      <c r="BC7" s="643"/>
      <c r="BD7" s="643"/>
      <c r="BE7" s="643"/>
      <c r="BF7" s="644"/>
      <c r="BG7" s="645">
        <v>
308148</v>
      </c>
      <c r="BH7" s="646"/>
      <c r="BI7" s="646"/>
      <c r="BJ7" s="646"/>
      <c r="BK7" s="646"/>
      <c r="BL7" s="646"/>
      <c r="BM7" s="646"/>
      <c r="BN7" s="647"/>
      <c r="BO7" s="648">
        <v>
42.3</v>
      </c>
      <c r="BP7" s="648"/>
      <c r="BQ7" s="648"/>
      <c r="BR7" s="648"/>
      <c r="BS7" s="649" t="s">
        <v>
139</v>
      </c>
      <c r="BT7" s="649"/>
      <c r="BU7" s="649"/>
      <c r="BV7" s="649"/>
      <c r="BW7" s="649"/>
      <c r="BX7" s="649"/>
      <c r="BY7" s="649"/>
      <c r="BZ7" s="649"/>
      <c r="CA7" s="649"/>
      <c r="CB7" s="653"/>
      <c r="CD7" s="660" t="s">
        <v>
239</v>
      </c>
      <c r="CE7" s="661"/>
      <c r="CF7" s="661"/>
      <c r="CG7" s="661"/>
      <c r="CH7" s="661"/>
      <c r="CI7" s="661"/>
      <c r="CJ7" s="661"/>
      <c r="CK7" s="661"/>
      <c r="CL7" s="661"/>
      <c r="CM7" s="661"/>
      <c r="CN7" s="661"/>
      <c r="CO7" s="661"/>
      <c r="CP7" s="661"/>
      <c r="CQ7" s="662"/>
      <c r="CR7" s="645">
        <v>
2624027</v>
      </c>
      <c r="CS7" s="646"/>
      <c r="CT7" s="646"/>
      <c r="CU7" s="646"/>
      <c r="CV7" s="646"/>
      <c r="CW7" s="646"/>
      <c r="CX7" s="646"/>
      <c r="CY7" s="647"/>
      <c r="CZ7" s="648">
        <v>
20</v>
      </c>
      <c r="DA7" s="648"/>
      <c r="DB7" s="648"/>
      <c r="DC7" s="648"/>
      <c r="DD7" s="654">
        <v>
486226</v>
      </c>
      <c r="DE7" s="646"/>
      <c r="DF7" s="646"/>
      <c r="DG7" s="646"/>
      <c r="DH7" s="646"/>
      <c r="DI7" s="646"/>
      <c r="DJ7" s="646"/>
      <c r="DK7" s="646"/>
      <c r="DL7" s="646"/>
      <c r="DM7" s="646"/>
      <c r="DN7" s="646"/>
      <c r="DO7" s="646"/>
      <c r="DP7" s="647"/>
      <c r="DQ7" s="654">
        <v>
2155935</v>
      </c>
      <c r="DR7" s="646"/>
      <c r="DS7" s="646"/>
      <c r="DT7" s="646"/>
      <c r="DU7" s="646"/>
      <c r="DV7" s="646"/>
      <c r="DW7" s="646"/>
      <c r="DX7" s="646"/>
      <c r="DY7" s="646"/>
      <c r="DZ7" s="646"/>
      <c r="EA7" s="646"/>
      <c r="EB7" s="646"/>
      <c r="EC7" s="655"/>
    </row>
    <row r="8" spans="2:143" ht="11.25" customHeight="1" x14ac:dyDescent="0.15">
      <c r="B8" s="642" t="s">
        <v>
240</v>
      </c>
      <c r="C8" s="643"/>
      <c r="D8" s="643"/>
      <c r="E8" s="643"/>
      <c r="F8" s="643"/>
      <c r="G8" s="643"/>
      <c r="H8" s="643"/>
      <c r="I8" s="643"/>
      <c r="J8" s="643"/>
      <c r="K8" s="643"/>
      <c r="L8" s="643"/>
      <c r="M8" s="643"/>
      <c r="N8" s="643"/>
      <c r="O8" s="643"/>
      <c r="P8" s="643"/>
      <c r="Q8" s="644"/>
      <c r="R8" s="645">
        <v>
1377</v>
      </c>
      <c r="S8" s="646"/>
      <c r="T8" s="646"/>
      <c r="U8" s="646"/>
      <c r="V8" s="646"/>
      <c r="W8" s="646"/>
      <c r="X8" s="646"/>
      <c r="Y8" s="647"/>
      <c r="Z8" s="648">
        <v>
0</v>
      </c>
      <c r="AA8" s="648"/>
      <c r="AB8" s="648"/>
      <c r="AC8" s="648"/>
      <c r="AD8" s="649">
        <v>
1377</v>
      </c>
      <c r="AE8" s="649"/>
      <c r="AF8" s="649"/>
      <c r="AG8" s="649"/>
      <c r="AH8" s="649"/>
      <c r="AI8" s="649"/>
      <c r="AJ8" s="649"/>
      <c r="AK8" s="649"/>
      <c r="AL8" s="650">
        <v>
0</v>
      </c>
      <c r="AM8" s="651"/>
      <c r="AN8" s="651"/>
      <c r="AO8" s="652"/>
      <c r="AP8" s="642" t="s">
        <v>
241</v>
      </c>
      <c r="AQ8" s="643"/>
      <c r="AR8" s="643"/>
      <c r="AS8" s="643"/>
      <c r="AT8" s="643"/>
      <c r="AU8" s="643"/>
      <c r="AV8" s="643"/>
      <c r="AW8" s="643"/>
      <c r="AX8" s="643"/>
      <c r="AY8" s="643"/>
      <c r="AZ8" s="643"/>
      <c r="BA8" s="643"/>
      <c r="BB8" s="643"/>
      <c r="BC8" s="643"/>
      <c r="BD8" s="643"/>
      <c r="BE8" s="643"/>
      <c r="BF8" s="644"/>
      <c r="BG8" s="645">
        <v>
12972</v>
      </c>
      <c r="BH8" s="646"/>
      <c r="BI8" s="646"/>
      <c r="BJ8" s="646"/>
      <c r="BK8" s="646"/>
      <c r="BL8" s="646"/>
      <c r="BM8" s="646"/>
      <c r="BN8" s="647"/>
      <c r="BO8" s="648">
        <v>
1.8</v>
      </c>
      <c r="BP8" s="648"/>
      <c r="BQ8" s="648"/>
      <c r="BR8" s="648"/>
      <c r="BS8" s="654" t="s">
        <v>
138</v>
      </c>
      <c r="BT8" s="646"/>
      <c r="BU8" s="646"/>
      <c r="BV8" s="646"/>
      <c r="BW8" s="646"/>
      <c r="BX8" s="646"/>
      <c r="BY8" s="646"/>
      <c r="BZ8" s="646"/>
      <c r="CA8" s="646"/>
      <c r="CB8" s="655"/>
      <c r="CD8" s="660" t="s">
        <v>
242</v>
      </c>
      <c r="CE8" s="661"/>
      <c r="CF8" s="661"/>
      <c r="CG8" s="661"/>
      <c r="CH8" s="661"/>
      <c r="CI8" s="661"/>
      <c r="CJ8" s="661"/>
      <c r="CK8" s="661"/>
      <c r="CL8" s="661"/>
      <c r="CM8" s="661"/>
      <c r="CN8" s="661"/>
      <c r="CO8" s="661"/>
      <c r="CP8" s="661"/>
      <c r="CQ8" s="662"/>
      <c r="CR8" s="645">
        <v>
1660308</v>
      </c>
      <c r="CS8" s="646"/>
      <c r="CT8" s="646"/>
      <c r="CU8" s="646"/>
      <c r="CV8" s="646"/>
      <c r="CW8" s="646"/>
      <c r="CX8" s="646"/>
      <c r="CY8" s="647"/>
      <c r="CZ8" s="648">
        <v>
12.6</v>
      </c>
      <c r="DA8" s="648"/>
      <c r="DB8" s="648"/>
      <c r="DC8" s="648"/>
      <c r="DD8" s="654">
        <v>
7580</v>
      </c>
      <c r="DE8" s="646"/>
      <c r="DF8" s="646"/>
      <c r="DG8" s="646"/>
      <c r="DH8" s="646"/>
      <c r="DI8" s="646"/>
      <c r="DJ8" s="646"/>
      <c r="DK8" s="646"/>
      <c r="DL8" s="646"/>
      <c r="DM8" s="646"/>
      <c r="DN8" s="646"/>
      <c r="DO8" s="646"/>
      <c r="DP8" s="647"/>
      <c r="DQ8" s="654">
        <v>
1104226</v>
      </c>
      <c r="DR8" s="646"/>
      <c r="DS8" s="646"/>
      <c r="DT8" s="646"/>
      <c r="DU8" s="646"/>
      <c r="DV8" s="646"/>
      <c r="DW8" s="646"/>
      <c r="DX8" s="646"/>
      <c r="DY8" s="646"/>
      <c r="DZ8" s="646"/>
      <c r="EA8" s="646"/>
      <c r="EB8" s="646"/>
      <c r="EC8" s="655"/>
    </row>
    <row r="9" spans="2:143" ht="11.25" customHeight="1" x14ac:dyDescent="0.15">
      <c r="B9" s="642" t="s">
        <v>
243</v>
      </c>
      <c r="C9" s="643"/>
      <c r="D9" s="643"/>
      <c r="E9" s="643"/>
      <c r="F9" s="643"/>
      <c r="G9" s="643"/>
      <c r="H9" s="643"/>
      <c r="I9" s="643"/>
      <c r="J9" s="643"/>
      <c r="K9" s="643"/>
      <c r="L9" s="643"/>
      <c r="M9" s="643"/>
      <c r="N9" s="643"/>
      <c r="O9" s="643"/>
      <c r="P9" s="643"/>
      <c r="Q9" s="644"/>
      <c r="R9" s="645">
        <v>
603</v>
      </c>
      <c r="S9" s="646"/>
      <c r="T9" s="646"/>
      <c r="U9" s="646"/>
      <c r="V9" s="646"/>
      <c r="W9" s="646"/>
      <c r="X9" s="646"/>
      <c r="Y9" s="647"/>
      <c r="Z9" s="648">
        <v>
0</v>
      </c>
      <c r="AA9" s="648"/>
      <c r="AB9" s="648"/>
      <c r="AC9" s="648"/>
      <c r="AD9" s="649">
        <v>
603</v>
      </c>
      <c r="AE9" s="649"/>
      <c r="AF9" s="649"/>
      <c r="AG9" s="649"/>
      <c r="AH9" s="649"/>
      <c r="AI9" s="649"/>
      <c r="AJ9" s="649"/>
      <c r="AK9" s="649"/>
      <c r="AL9" s="650">
        <v>
0</v>
      </c>
      <c r="AM9" s="651"/>
      <c r="AN9" s="651"/>
      <c r="AO9" s="652"/>
      <c r="AP9" s="642" t="s">
        <v>
244</v>
      </c>
      <c r="AQ9" s="643"/>
      <c r="AR9" s="643"/>
      <c r="AS9" s="643"/>
      <c r="AT9" s="643"/>
      <c r="AU9" s="643"/>
      <c r="AV9" s="643"/>
      <c r="AW9" s="643"/>
      <c r="AX9" s="643"/>
      <c r="AY9" s="643"/>
      <c r="AZ9" s="643"/>
      <c r="BA9" s="643"/>
      <c r="BB9" s="643"/>
      <c r="BC9" s="643"/>
      <c r="BD9" s="643"/>
      <c r="BE9" s="643"/>
      <c r="BF9" s="644"/>
      <c r="BG9" s="645">
        <v>
249957</v>
      </c>
      <c r="BH9" s="646"/>
      <c r="BI9" s="646"/>
      <c r="BJ9" s="646"/>
      <c r="BK9" s="646"/>
      <c r="BL9" s="646"/>
      <c r="BM9" s="646"/>
      <c r="BN9" s="647"/>
      <c r="BO9" s="648">
        <v>
34.299999999999997</v>
      </c>
      <c r="BP9" s="648"/>
      <c r="BQ9" s="648"/>
      <c r="BR9" s="648"/>
      <c r="BS9" s="654" t="s">
        <v>
139</v>
      </c>
      <c r="BT9" s="646"/>
      <c r="BU9" s="646"/>
      <c r="BV9" s="646"/>
      <c r="BW9" s="646"/>
      <c r="BX9" s="646"/>
      <c r="BY9" s="646"/>
      <c r="BZ9" s="646"/>
      <c r="CA9" s="646"/>
      <c r="CB9" s="655"/>
      <c r="CD9" s="660" t="s">
        <v>
245</v>
      </c>
      <c r="CE9" s="661"/>
      <c r="CF9" s="661"/>
      <c r="CG9" s="661"/>
      <c r="CH9" s="661"/>
      <c r="CI9" s="661"/>
      <c r="CJ9" s="661"/>
      <c r="CK9" s="661"/>
      <c r="CL9" s="661"/>
      <c r="CM9" s="661"/>
      <c r="CN9" s="661"/>
      <c r="CO9" s="661"/>
      <c r="CP9" s="661"/>
      <c r="CQ9" s="662"/>
      <c r="CR9" s="645">
        <v>
1039195</v>
      </c>
      <c r="CS9" s="646"/>
      <c r="CT9" s="646"/>
      <c r="CU9" s="646"/>
      <c r="CV9" s="646"/>
      <c r="CW9" s="646"/>
      <c r="CX9" s="646"/>
      <c r="CY9" s="647"/>
      <c r="CZ9" s="648">
        <v>
7.9</v>
      </c>
      <c r="DA9" s="648"/>
      <c r="DB9" s="648"/>
      <c r="DC9" s="648"/>
      <c r="DD9" s="654">
        <v>
105236</v>
      </c>
      <c r="DE9" s="646"/>
      <c r="DF9" s="646"/>
      <c r="DG9" s="646"/>
      <c r="DH9" s="646"/>
      <c r="DI9" s="646"/>
      <c r="DJ9" s="646"/>
      <c r="DK9" s="646"/>
      <c r="DL9" s="646"/>
      <c r="DM9" s="646"/>
      <c r="DN9" s="646"/>
      <c r="DO9" s="646"/>
      <c r="DP9" s="647"/>
      <c r="DQ9" s="654">
        <v>
940310</v>
      </c>
      <c r="DR9" s="646"/>
      <c r="DS9" s="646"/>
      <c r="DT9" s="646"/>
      <c r="DU9" s="646"/>
      <c r="DV9" s="646"/>
      <c r="DW9" s="646"/>
      <c r="DX9" s="646"/>
      <c r="DY9" s="646"/>
      <c r="DZ9" s="646"/>
      <c r="EA9" s="646"/>
      <c r="EB9" s="646"/>
      <c r="EC9" s="655"/>
    </row>
    <row r="10" spans="2:143" ht="11.25" customHeight="1" x14ac:dyDescent="0.15">
      <c r="B10" s="642" t="s">
        <v>
246</v>
      </c>
      <c r="C10" s="643"/>
      <c r="D10" s="643"/>
      <c r="E10" s="643"/>
      <c r="F10" s="643"/>
      <c r="G10" s="643"/>
      <c r="H10" s="643"/>
      <c r="I10" s="643"/>
      <c r="J10" s="643"/>
      <c r="K10" s="643"/>
      <c r="L10" s="643"/>
      <c r="M10" s="643"/>
      <c r="N10" s="643"/>
      <c r="O10" s="643"/>
      <c r="P10" s="643"/>
      <c r="Q10" s="644"/>
      <c r="R10" s="645" t="s">
        <v>
139</v>
      </c>
      <c r="S10" s="646"/>
      <c r="T10" s="646"/>
      <c r="U10" s="646"/>
      <c r="V10" s="646"/>
      <c r="W10" s="646"/>
      <c r="X10" s="646"/>
      <c r="Y10" s="647"/>
      <c r="Z10" s="648" t="s">
        <v>
139</v>
      </c>
      <c r="AA10" s="648"/>
      <c r="AB10" s="648"/>
      <c r="AC10" s="648"/>
      <c r="AD10" s="649" t="s">
        <v>
139</v>
      </c>
      <c r="AE10" s="649"/>
      <c r="AF10" s="649"/>
      <c r="AG10" s="649"/>
      <c r="AH10" s="649"/>
      <c r="AI10" s="649"/>
      <c r="AJ10" s="649"/>
      <c r="AK10" s="649"/>
      <c r="AL10" s="650" t="s">
        <v>
139</v>
      </c>
      <c r="AM10" s="651"/>
      <c r="AN10" s="651"/>
      <c r="AO10" s="652"/>
      <c r="AP10" s="642" t="s">
        <v>
247</v>
      </c>
      <c r="AQ10" s="643"/>
      <c r="AR10" s="643"/>
      <c r="AS10" s="643"/>
      <c r="AT10" s="643"/>
      <c r="AU10" s="643"/>
      <c r="AV10" s="643"/>
      <c r="AW10" s="643"/>
      <c r="AX10" s="643"/>
      <c r="AY10" s="643"/>
      <c r="AZ10" s="643"/>
      <c r="BA10" s="643"/>
      <c r="BB10" s="643"/>
      <c r="BC10" s="643"/>
      <c r="BD10" s="643"/>
      <c r="BE10" s="643"/>
      <c r="BF10" s="644"/>
      <c r="BG10" s="645">
        <v>
27161</v>
      </c>
      <c r="BH10" s="646"/>
      <c r="BI10" s="646"/>
      <c r="BJ10" s="646"/>
      <c r="BK10" s="646"/>
      <c r="BL10" s="646"/>
      <c r="BM10" s="646"/>
      <c r="BN10" s="647"/>
      <c r="BO10" s="648">
        <v>
3.7</v>
      </c>
      <c r="BP10" s="648"/>
      <c r="BQ10" s="648"/>
      <c r="BR10" s="648"/>
      <c r="BS10" s="654" t="s">
        <v>
139</v>
      </c>
      <c r="BT10" s="646"/>
      <c r="BU10" s="646"/>
      <c r="BV10" s="646"/>
      <c r="BW10" s="646"/>
      <c r="BX10" s="646"/>
      <c r="BY10" s="646"/>
      <c r="BZ10" s="646"/>
      <c r="CA10" s="646"/>
      <c r="CB10" s="655"/>
      <c r="CD10" s="660" t="s">
        <v>
248</v>
      </c>
      <c r="CE10" s="661"/>
      <c r="CF10" s="661"/>
      <c r="CG10" s="661"/>
      <c r="CH10" s="661"/>
      <c r="CI10" s="661"/>
      <c r="CJ10" s="661"/>
      <c r="CK10" s="661"/>
      <c r="CL10" s="661"/>
      <c r="CM10" s="661"/>
      <c r="CN10" s="661"/>
      <c r="CO10" s="661"/>
      <c r="CP10" s="661"/>
      <c r="CQ10" s="662"/>
      <c r="CR10" s="645" t="s">
        <v>
139</v>
      </c>
      <c r="CS10" s="646"/>
      <c r="CT10" s="646"/>
      <c r="CU10" s="646"/>
      <c r="CV10" s="646"/>
      <c r="CW10" s="646"/>
      <c r="CX10" s="646"/>
      <c r="CY10" s="647"/>
      <c r="CZ10" s="648" t="s">
        <v>
139</v>
      </c>
      <c r="DA10" s="648"/>
      <c r="DB10" s="648"/>
      <c r="DC10" s="648"/>
      <c r="DD10" s="654" t="s">
        <v>
138</v>
      </c>
      <c r="DE10" s="646"/>
      <c r="DF10" s="646"/>
      <c r="DG10" s="646"/>
      <c r="DH10" s="646"/>
      <c r="DI10" s="646"/>
      <c r="DJ10" s="646"/>
      <c r="DK10" s="646"/>
      <c r="DL10" s="646"/>
      <c r="DM10" s="646"/>
      <c r="DN10" s="646"/>
      <c r="DO10" s="646"/>
      <c r="DP10" s="647"/>
      <c r="DQ10" s="654" t="s">
        <v>
139</v>
      </c>
      <c r="DR10" s="646"/>
      <c r="DS10" s="646"/>
      <c r="DT10" s="646"/>
      <c r="DU10" s="646"/>
      <c r="DV10" s="646"/>
      <c r="DW10" s="646"/>
      <c r="DX10" s="646"/>
      <c r="DY10" s="646"/>
      <c r="DZ10" s="646"/>
      <c r="EA10" s="646"/>
      <c r="EB10" s="646"/>
      <c r="EC10" s="655"/>
    </row>
    <row r="11" spans="2:143" ht="11.25" customHeight="1" x14ac:dyDescent="0.15">
      <c r="B11" s="642" t="s">
        <v>
249</v>
      </c>
      <c r="C11" s="643"/>
      <c r="D11" s="643"/>
      <c r="E11" s="643"/>
      <c r="F11" s="643"/>
      <c r="G11" s="643"/>
      <c r="H11" s="643"/>
      <c r="I11" s="643"/>
      <c r="J11" s="643"/>
      <c r="K11" s="643"/>
      <c r="L11" s="643"/>
      <c r="M11" s="643"/>
      <c r="N11" s="643"/>
      <c r="O11" s="643"/>
      <c r="P11" s="643"/>
      <c r="Q11" s="644"/>
      <c r="R11" s="645">
        <v>
162063</v>
      </c>
      <c r="S11" s="646"/>
      <c r="T11" s="646"/>
      <c r="U11" s="646"/>
      <c r="V11" s="646"/>
      <c r="W11" s="646"/>
      <c r="X11" s="646"/>
      <c r="Y11" s="647"/>
      <c r="Z11" s="650">
        <v>
1.2</v>
      </c>
      <c r="AA11" s="651"/>
      <c r="AB11" s="651"/>
      <c r="AC11" s="663"/>
      <c r="AD11" s="654">
        <v>
162063</v>
      </c>
      <c r="AE11" s="646"/>
      <c r="AF11" s="646"/>
      <c r="AG11" s="646"/>
      <c r="AH11" s="646"/>
      <c r="AI11" s="646"/>
      <c r="AJ11" s="646"/>
      <c r="AK11" s="647"/>
      <c r="AL11" s="650">
        <v>
2.8</v>
      </c>
      <c r="AM11" s="651"/>
      <c r="AN11" s="651"/>
      <c r="AO11" s="652"/>
      <c r="AP11" s="642" t="s">
        <v>
250</v>
      </c>
      <c r="AQ11" s="643"/>
      <c r="AR11" s="643"/>
      <c r="AS11" s="643"/>
      <c r="AT11" s="643"/>
      <c r="AU11" s="643"/>
      <c r="AV11" s="643"/>
      <c r="AW11" s="643"/>
      <c r="AX11" s="643"/>
      <c r="AY11" s="643"/>
      <c r="AZ11" s="643"/>
      <c r="BA11" s="643"/>
      <c r="BB11" s="643"/>
      <c r="BC11" s="643"/>
      <c r="BD11" s="643"/>
      <c r="BE11" s="643"/>
      <c r="BF11" s="644"/>
      <c r="BG11" s="645">
        <v>
18058</v>
      </c>
      <c r="BH11" s="646"/>
      <c r="BI11" s="646"/>
      <c r="BJ11" s="646"/>
      <c r="BK11" s="646"/>
      <c r="BL11" s="646"/>
      <c r="BM11" s="646"/>
      <c r="BN11" s="647"/>
      <c r="BO11" s="648">
        <v>
2.5</v>
      </c>
      <c r="BP11" s="648"/>
      <c r="BQ11" s="648"/>
      <c r="BR11" s="648"/>
      <c r="BS11" s="654" t="s">
        <v>
138</v>
      </c>
      <c r="BT11" s="646"/>
      <c r="BU11" s="646"/>
      <c r="BV11" s="646"/>
      <c r="BW11" s="646"/>
      <c r="BX11" s="646"/>
      <c r="BY11" s="646"/>
      <c r="BZ11" s="646"/>
      <c r="CA11" s="646"/>
      <c r="CB11" s="655"/>
      <c r="CD11" s="660" t="s">
        <v>
251</v>
      </c>
      <c r="CE11" s="661"/>
      <c r="CF11" s="661"/>
      <c r="CG11" s="661"/>
      <c r="CH11" s="661"/>
      <c r="CI11" s="661"/>
      <c r="CJ11" s="661"/>
      <c r="CK11" s="661"/>
      <c r="CL11" s="661"/>
      <c r="CM11" s="661"/>
      <c r="CN11" s="661"/>
      <c r="CO11" s="661"/>
      <c r="CP11" s="661"/>
      <c r="CQ11" s="662"/>
      <c r="CR11" s="645">
        <v>
819287</v>
      </c>
      <c r="CS11" s="646"/>
      <c r="CT11" s="646"/>
      <c r="CU11" s="646"/>
      <c r="CV11" s="646"/>
      <c r="CW11" s="646"/>
      <c r="CX11" s="646"/>
      <c r="CY11" s="647"/>
      <c r="CZ11" s="648">
        <v>
6.2</v>
      </c>
      <c r="DA11" s="648"/>
      <c r="DB11" s="648"/>
      <c r="DC11" s="648"/>
      <c r="DD11" s="654">
        <v>
408491</v>
      </c>
      <c r="DE11" s="646"/>
      <c r="DF11" s="646"/>
      <c r="DG11" s="646"/>
      <c r="DH11" s="646"/>
      <c r="DI11" s="646"/>
      <c r="DJ11" s="646"/>
      <c r="DK11" s="646"/>
      <c r="DL11" s="646"/>
      <c r="DM11" s="646"/>
      <c r="DN11" s="646"/>
      <c r="DO11" s="646"/>
      <c r="DP11" s="647"/>
      <c r="DQ11" s="654">
        <v>
310409</v>
      </c>
      <c r="DR11" s="646"/>
      <c r="DS11" s="646"/>
      <c r="DT11" s="646"/>
      <c r="DU11" s="646"/>
      <c r="DV11" s="646"/>
      <c r="DW11" s="646"/>
      <c r="DX11" s="646"/>
      <c r="DY11" s="646"/>
      <c r="DZ11" s="646"/>
      <c r="EA11" s="646"/>
      <c r="EB11" s="646"/>
      <c r="EC11" s="655"/>
    </row>
    <row r="12" spans="2:143" ht="11.25" customHeight="1" x14ac:dyDescent="0.15">
      <c r="B12" s="642" t="s">
        <v>
252</v>
      </c>
      <c r="C12" s="643"/>
      <c r="D12" s="643"/>
      <c r="E12" s="643"/>
      <c r="F12" s="643"/>
      <c r="G12" s="643"/>
      <c r="H12" s="643"/>
      <c r="I12" s="643"/>
      <c r="J12" s="643"/>
      <c r="K12" s="643"/>
      <c r="L12" s="643"/>
      <c r="M12" s="643"/>
      <c r="N12" s="643"/>
      <c r="O12" s="643"/>
      <c r="P12" s="643"/>
      <c r="Q12" s="644"/>
      <c r="R12" s="645" t="s">
        <v>
139</v>
      </c>
      <c r="S12" s="646"/>
      <c r="T12" s="646"/>
      <c r="U12" s="646"/>
      <c r="V12" s="646"/>
      <c r="W12" s="646"/>
      <c r="X12" s="646"/>
      <c r="Y12" s="647"/>
      <c r="Z12" s="648" t="s">
        <v>
139</v>
      </c>
      <c r="AA12" s="648"/>
      <c r="AB12" s="648"/>
      <c r="AC12" s="648"/>
      <c r="AD12" s="649" t="s">
        <v>
139</v>
      </c>
      <c r="AE12" s="649"/>
      <c r="AF12" s="649"/>
      <c r="AG12" s="649"/>
      <c r="AH12" s="649"/>
      <c r="AI12" s="649"/>
      <c r="AJ12" s="649"/>
      <c r="AK12" s="649"/>
      <c r="AL12" s="650" t="s">
        <v>
139</v>
      </c>
      <c r="AM12" s="651"/>
      <c r="AN12" s="651"/>
      <c r="AO12" s="652"/>
      <c r="AP12" s="642" t="s">
        <v>
253</v>
      </c>
      <c r="AQ12" s="643"/>
      <c r="AR12" s="643"/>
      <c r="AS12" s="643"/>
      <c r="AT12" s="643"/>
      <c r="AU12" s="643"/>
      <c r="AV12" s="643"/>
      <c r="AW12" s="643"/>
      <c r="AX12" s="643"/>
      <c r="AY12" s="643"/>
      <c r="AZ12" s="643"/>
      <c r="BA12" s="643"/>
      <c r="BB12" s="643"/>
      <c r="BC12" s="643"/>
      <c r="BD12" s="643"/>
      <c r="BE12" s="643"/>
      <c r="BF12" s="644"/>
      <c r="BG12" s="645">
        <v>
325890</v>
      </c>
      <c r="BH12" s="646"/>
      <c r="BI12" s="646"/>
      <c r="BJ12" s="646"/>
      <c r="BK12" s="646"/>
      <c r="BL12" s="646"/>
      <c r="BM12" s="646"/>
      <c r="BN12" s="647"/>
      <c r="BO12" s="648">
        <v>
44.7</v>
      </c>
      <c r="BP12" s="648"/>
      <c r="BQ12" s="648"/>
      <c r="BR12" s="648"/>
      <c r="BS12" s="654" t="s">
        <v>
139</v>
      </c>
      <c r="BT12" s="646"/>
      <c r="BU12" s="646"/>
      <c r="BV12" s="646"/>
      <c r="BW12" s="646"/>
      <c r="BX12" s="646"/>
      <c r="BY12" s="646"/>
      <c r="BZ12" s="646"/>
      <c r="CA12" s="646"/>
      <c r="CB12" s="655"/>
      <c r="CD12" s="660" t="s">
        <v>
254</v>
      </c>
      <c r="CE12" s="661"/>
      <c r="CF12" s="661"/>
      <c r="CG12" s="661"/>
      <c r="CH12" s="661"/>
      <c r="CI12" s="661"/>
      <c r="CJ12" s="661"/>
      <c r="CK12" s="661"/>
      <c r="CL12" s="661"/>
      <c r="CM12" s="661"/>
      <c r="CN12" s="661"/>
      <c r="CO12" s="661"/>
      <c r="CP12" s="661"/>
      <c r="CQ12" s="662"/>
      <c r="CR12" s="645">
        <v>
287115</v>
      </c>
      <c r="CS12" s="646"/>
      <c r="CT12" s="646"/>
      <c r="CU12" s="646"/>
      <c r="CV12" s="646"/>
      <c r="CW12" s="646"/>
      <c r="CX12" s="646"/>
      <c r="CY12" s="647"/>
      <c r="CZ12" s="648">
        <v>
2.2000000000000002</v>
      </c>
      <c r="DA12" s="648"/>
      <c r="DB12" s="648"/>
      <c r="DC12" s="648"/>
      <c r="DD12" s="654">
        <v>
35007</v>
      </c>
      <c r="DE12" s="646"/>
      <c r="DF12" s="646"/>
      <c r="DG12" s="646"/>
      <c r="DH12" s="646"/>
      <c r="DI12" s="646"/>
      <c r="DJ12" s="646"/>
      <c r="DK12" s="646"/>
      <c r="DL12" s="646"/>
      <c r="DM12" s="646"/>
      <c r="DN12" s="646"/>
      <c r="DO12" s="646"/>
      <c r="DP12" s="647"/>
      <c r="DQ12" s="654">
        <v>
198350</v>
      </c>
      <c r="DR12" s="646"/>
      <c r="DS12" s="646"/>
      <c r="DT12" s="646"/>
      <c r="DU12" s="646"/>
      <c r="DV12" s="646"/>
      <c r="DW12" s="646"/>
      <c r="DX12" s="646"/>
      <c r="DY12" s="646"/>
      <c r="DZ12" s="646"/>
      <c r="EA12" s="646"/>
      <c r="EB12" s="646"/>
      <c r="EC12" s="655"/>
    </row>
    <row r="13" spans="2:143" ht="11.25" customHeight="1" x14ac:dyDescent="0.15">
      <c r="B13" s="642" t="s">
        <v>
255</v>
      </c>
      <c r="C13" s="643"/>
      <c r="D13" s="643"/>
      <c r="E13" s="643"/>
      <c r="F13" s="643"/>
      <c r="G13" s="643"/>
      <c r="H13" s="643"/>
      <c r="I13" s="643"/>
      <c r="J13" s="643"/>
      <c r="K13" s="643"/>
      <c r="L13" s="643"/>
      <c r="M13" s="643"/>
      <c r="N13" s="643"/>
      <c r="O13" s="643"/>
      <c r="P13" s="643"/>
      <c r="Q13" s="644"/>
      <c r="R13" s="645" t="s">
        <v>
139</v>
      </c>
      <c r="S13" s="646"/>
      <c r="T13" s="646"/>
      <c r="U13" s="646"/>
      <c r="V13" s="646"/>
      <c r="W13" s="646"/>
      <c r="X13" s="646"/>
      <c r="Y13" s="647"/>
      <c r="Z13" s="648" t="s">
        <v>
139</v>
      </c>
      <c r="AA13" s="648"/>
      <c r="AB13" s="648"/>
      <c r="AC13" s="648"/>
      <c r="AD13" s="649" t="s">
        <v>
139</v>
      </c>
      <c r="AE13" s="649"/>
      <c r="AF13" s="649"/>
      <c r="AG13" s="649"/>
      <c r="AH13" s="649"/>
      <c r="AI13" s="649"/>
      <c r="AJ13" s="649"/>
      <c r="AK13" s="649"/>
      <c r="AL13" s="650" t="s">
        <v>
139</v>
      </c>
      <c r="AM13" s="651"/>
      <c r="AN13" s="651"/>
      <c r="AO13" s="652"/>
      <c r="AP13" s="642" t="s">
        <v>
256</v>
      </c>
      <c r="AQ13" s="643"/>
      <c r="AR13" s="643"/>
      <c r="AS13" s="643"/>
      <c r="AT13" s="643"/>
      <c r="AU13" s="643"/>
      <c r="AV13" s="643"/>
      <c r="AW13" s="643"/>
      <c r="AX13" s="643"/>
      <c r="AY13" s="643"/>
      <c r="AZ13" s="643"/>
      <c r="BA13" s="643"/>
      <c r="BB13" s="643"/>
      <c r="BC13" s="643"/>
      <c r="BD13" s="643"/>
      <c r="BE13" s="643"/>
      <c r="BF13" s="644"/>
      <c r="BG13" s="645">
        <v>
319112</v>
      </c>
      <c r="BH13" s="646"/>
      <c r="BI13" s="646"/>
      <c r="BJ13" s="646"/>
      <c r="BK13" s="646"/>
      <c r="BL13" s="646"/>
      <c r="BM13" s="646"/>
      <c r="BN13" s="647"/>
      <c r="BO13" s="648">
        <v>
43.8</v>
      </c>
      <c r="BP13" s="648"/>
      <c r="BQ13" s="648"/>
      <c r="BR13" s="648"/>
      <c r="BS13" s="654" t="s">
        <v>
139</v>
      </c>
      <c r="BT13" s="646"/>
      <c r="BU13" s="646"/>
      <c r="BV13" s="646"/>
      <c r="BW13" s="646"/>
      <c r="BX13" s="646"/>
      <c r="BY13" s="646"/>
      <c r="BZ13" s="646"/>
      <c r="CA13" s="646"/>
      <c r="CB13" s="655"/>
      <c r="CD13" s="660" t="s">
        <v>
257</v>
      </c>
      <c r="CE13" s="661"/>
      <c r="CF13" s="661"/>
      <c r="CG13" s="661"/>
      <c r="CH13" s="661"/>
      <c r="CI13" s="661"/>
      <c r="CJ13" s="661"/>
      <c r="CK13" s="661"/>
      <c r="CL13" s="661"/>
      <c r="CM13" s="661"/>
      <c r="CN13" s="661"/>
      <c r="CO13" s="661"/>
      <c r="CP13" s="661"/>
      <c r="CQ13" s="662"/>
      <c r="CR13" s="645">
        <v>
1182954</v>
      </c>
      <c r="CS13" s="646"/>
      <c r="CT13" s="646"/>
      <c r="CU13" s="646"/>
      <c r="CV13" s="646"/>
      <c r="CW13" s="646"/>
      <c r="CX13" s="646"/>
      <c r="CY13" s="647"/>
      <c r="CZ13" s="648">
        <v>
9</v>
      </c>
      <c r="DA13" s="648"/>
      <c r="DB13" s="648"/>
      <c r="DC13" s="648"/>
      <c r="DD13" s="654">
        <v>
761334</v>
      </c>
      <c r="DE13" s="646"/>
      <c r="DF13" s="646"/>
      <c r="DG13" s="646"/>
      <c r="DH13" s="646"/>
      <c r="DI13" s="646"/>
      <c r="DJ13" s="646"/>
      <c r="DK13" s="646"/>
      <c r="DL13" s="646"/>
      <c r="DM13" s="646"/>
      <c r="DN13" s="646"/>
      <c r="DO13" s="646"/>
      <c r="DP13" s="647"/>
      <c r="DQ13" s="654">
        <v>
470425</v>
      </c>
      <c r="DR13" s="646"/>
      <c r="DS13" s="646"/>
      <c r="DT13" s="646"/>
      <c r="DU13" s="646"/>
      <c r="DV13" s="646"/>
      <c r="DW13" s="646"/>
      <c r="DX13" s="646"/>
      <c r="DY13" s="646"/>
      <c r="DZ13" s="646"/>
      <c r="EA13" s="646"/>
      <c r="EB13" s="646"/>
      <c r="EC13" s="655"/>
    </row>
    <row r="14" spans="2:143" ht="11.25" customHeight="1" x14ac:dyDescent="0.15">
      <c r="B14" s="642" t="s">
        <v>
258</v>
      </c>
      <c r="C14" s="643"/>
      <c r="D14" s="643"/>
      <c r="E14" s="643"/>
      <c r="F14" s="643"/>
      <c r="G14" s="643"/>
      <c r="H14" s="643"/>
      <c r="I14" s="643"/>
      <c r="J14" s="643"/>
      <c r="K14" s="643"/>
      <c r="L14" s="643"/>
      <c r="M14" s="643"/>
      <c r="N14" s="643"/>
      <c r="O14" s="643"/>
      <c r="P14" s="643"/>
      <c r="Q14" s="644"/>
      <c r="R14" s="645">
        <v>
7350</v>
      </c>
      <c r="S14" s="646"/>
      <c r="T14" s="646"/>
      <c r="U14" s="646"/>
      <c r="V14" s="646"/>
      <c r="W14" s="646"/>
      <c r="X14" s="646"/>
      <c r="Y14" s="647"/>
      <c r="Z14" s="648">
        <v>
0.1</v>
      </c>
      <c r="AA14" s="648"/>
      <c r="AB14" s="648"/>
      <c r="AC14" s="648"/>
      <c r="AD14" s="649">
        <v>
7350</v>
      </c>
      <c r="AE14" s="649"/>
      <c r="AF14" s="649"/>
      <c r="AG14" s="649"/>
      <c r="AH14" s="649"/>
      <c r="AI14" s="649"/>
      <c r="AJ14" s="649"/>
      <c r="AK14" s="649"/>
      <c r="AL14" s="650">
        <v>
0.1</v>
      </c>
      <c r="AM14" s="651"/>
      <c r="AN14" s="651"/>
      <c r="AO14" s="652"/>
      <c r="AP14" s="642" t="s">
        <v>
259</v>
      </c>
      <c r="AQ14" s="643"/>
      <c r="AR14" s="643"/>
      <c r="AS14" s="643"/>
      <c r="AT14" s="643"/>
      <c r="AU14" s="643"/>
      <c r="AV14" s="643"/>
      <c r="AW14" s="643"/>
      <c r="AX14" s="643"/>
      <c r="AY14" s="643"/>
      <c r="AZ14" s="643"/>
      <c r="BA14" s="643"/>
      <c r="BB14" s="643"/>
      <c r="BC14" s="643"/>
      <c r="BD14" s="643"/>
      <c r="BE14" s="643"/>
      <c r="BF14" s="644"/>
      <c r="BG14" s="645">
        <v>
33482</v>
      </c>
      <c r="BH14" s="646"/>
      <c r="BI14" s="646"/>
      <c r="BJ14" s="646"/>
      <c r="BK14" s="646"/>
      <c r="BL14" s="646"/>
      <c r="BM14" s="646"/>
      <c r="BN14" s="647"/>
      <c r="BO14" s="648">
        <v>
4.5999999999999996</v>
      </c>
      <c r="BP14" s="648"/>
      <c r="BQ14" s="648"/>
      <c r="BR14" s="648"/>
      <c r="BS14" s="654" t="s">
        <v>
139</v>
      </c>
      <c r="BT14" s="646"/>
      <c r="BU14" s="646"/>
      <c r="BV14" s="646"/>
      <c r="BW14" s="646"/>
      <c r="BX14" s="646"/>
      <c r="BY14" s="646"/>
      <c r="BZ14" s="646"/>
      <c r="CA14" s="646"/>
      <c r="CB14" s="655"/>
      <c r="CD14" s="660" t="s">
        <v>
260</v>
      </c>
      <c r="CE14" s="661"/>
      <c r="CF14" s="661"/>
      <c r="CG14" s="661"/>
      <c r="CH14" s="661"/>
      <c r="CI14" s="661"/>
      <c r="CJ14" s="661"/>
      <c r="CK14" s="661"/>
      <c r="CL14" s="661"/>
      <c r="CM14" s="661"/>
      <c r="CN14" s="661"/>
      <c r="CO14" s="661"/>
      <c r="CP14" s="661"/>
      <c r="CQ14" s="662"/>
      <c r="CR14" s="645">
        <v>
438654</v>
      </c>
      <c r="CS14" s="646"/>
      <c r="CT14" s="646"/>
      <c r="CU14" s="646"/>
      <c r="CV14" s="646"/>
      <c r="CW14" s="646"/>
      <c r="CX14" s="646"/>
      <c r="CY14" s="647"/>
      <c r="CZ14" s="648">
        <v>
3.3</v>
      </c>
      <c r="DA14" s="648"/>
      <c r="DB14" s="648"/>
      <c r="DC14" s="648"/>
      <c r="DD14" s="654">
        <v>
26754</v>
      </c>
      <c r="DE14" s="646"/>
      <c r="DF14" s="646"/>
      <c r="DG14" s="646"/>
      <c r="DH14" s="646"/>
      <c r="DI14" s="646"/>
      <c r="DJ14" s="646"/>
      <c r="DK14" s="646"/>
      <c r="DL14" s="646"/>
      <c r="DM14" s="646"/>
      <c r="DN14" s="646"/>
      <c r="DO14" s="646"/>
      <c r="DP14" s="647"/>
      <c r="DQ14" s="654">
        <v>
371489</v>
      </c>
      <c r="DR14" s="646"/>
      <c r="DS14" s="646"/>
      <c r="DT14" s="646"/>
      <c r="DU14" s="646"/>
      <c r="DV14" s="646"/>
      <c r="DW14" s="646"/>
      <c r="DX14" s="646"/>
      <c r="DY14" s="646"/>
      <c r="DZ14" s="646"/>
      <c r="EA14" s="646"/>
      <c r="EB14" s="646"/>
      <c r="EC14" s="655"/>
    </row>
    <row r="15" spans="2:143" ht="11.25" customHeight="1" x14ac:dyDescent="0.15">
      <c r="B15" s="642" t="s">
        <v>
261</v>
      </c>
      <c r="C15" s="643"/>
      <c r="D15" s="643"/>
      <c r="E15" s="643"/>
      <c r="F15" s="643"/>
      <c r="G15" s="643"/>
      <c r="H15" s="643"/>
      <c r="I15" s="643"/>
      <c r="J15" s="643"/>
      <c r="K15" s="643"/>
      <c r="L15" s="643"/>
      <c r="M15" s="643"/>
      <c r="N15" s="643"/>
      <c r="O15" s="643"/>
      <c r="P15" s="643"/>
      <c r="Q15" s="644"/>
      <c r="R15" s="645" t="s">
        <v>
139</v>
      </c>
      <c r="S15" s="646"/>
      <c r="T15" s="646"/>
      <c r="U15" s="646"/>
      <c r="V15" s="646"/>
      <c r="W15" s="646"/>
      <c r="X15" s="646"/>
      <c r="Y15" s="647"/>
      <c r="Z15" s="648" t="s">
        <v>
139</v>
      </c>
      <c r="AA15" s="648"/>
      <c r="AB15" s="648"/>
      <c r="AC15" s="648"/>
      <c r="AD15" s="649" t="s">
        <v>
139</v>
      </c>
      <c r="AE15" s="649"/>
      <c r="AF15" s="649"/>
      <c r="AG15" s="649"/>
      <c r="AH15" s="649"/>
      <c r="AI15" s="649"/>
      <c r="AJ15" s="649"/>
      <c r="AK15" s="649"/>
      <c r="AL15" s="650" t="s">
        <v>
139</v>
      </c>
      <c r="AM15" s="651"/>
      <c r="AN15" s="651"/>
      <c r="AO15" s="652"/>
      <c r="AP15" s="642" t="s">
        <v>
262</v>
      </c>
      <c r="AQ15" s="643"/>
      <c r="AR15" s="643"/>
      <c r="AS15" s="643"/>
      <c r="AT15" s="643"/>
      <c r="AU15" s="643"/>
      <c r="AV15" s="643"/>
      <c r="AW15" s="643"/>
      <c r="AX15" s="643"/>
      <c r="AY15" s="643"/>
      <c r="AZ15" s="643"/>
      <c r="BA15" s="643"/>
      <c r="BB15" s="643"/>
      <c r="BC15" s="643"/>
      <c r="BD15" s="643"/>
      <c r="BE15" s="643"/>
      <c r="BF15" s="644"/>
      <c r="BG15" s="645">
        <v>
61516</v>
      </c>
      <c r="BH15" s="646"/>
      <c r="BI15" s="646"/>
      <c r="BJ15" s="646"/>
      <c r="BK15" s="646"/>
      <c r="BL15" s="646"/>
      <c r="BM15" s="646"/>
      <c r="BN15" s="647"/>
      <c r="BO15" s="648">
        <v>
8.4</v>
      </c>
      <c r="BP15" s="648"/>
      <c r="BQ15" s="648"/>
      <c r="BR15" s="648"/>
      <c r="BS15" s="654" t="s">
        <v>
139</v>
      </c>
      <c r="BT15" s="646"/>
      <c r="BU15" s="646"/>
      <c r="BV15" s="646"/>
      <c r="BW15" s="646"/>
      <c r="BX15" s="646"/>
      <c r="BY15" s="646"/>
      <c r="BZ15" s="646"/>
      <c r="CA15" s="646"/>
      <c r="CB15" s="655"/>
      <c r="CD15" s="660" t="s">
        <v>
263</v>
      </c>
      <c r="CE15" s="661"/>
      <c r="CF15" s="661"/>
      <c r="CG15" s="661"/>
      <c r="CH15" s="661"/>
      <c r="CI15" s="661"/>
      <c r="CJ15" s="661"/>
      <c r="CK15" s="661"/>
      <c r="CL15" s="661"/>
      <c r="CM15" s="661"/>
      <c r="CN15" s="661"/>
      <c r="CO15" s="661"/>
      <c r="CP15" s="661"/>
      <c r="CQ15" s="662"/>
      <c r="CR15" s="645">
        <v>
919649</v>
      </c>
      <c r="CS15" s="646"/>
      <c r="CT15" s="646"/>
      <c r="CU15" s="646"/>
      <c r="CV15" s="646"/>
      <c r="CW15" s="646"/>
      <c r="CX15" s="646"/>
      <c r="CY15" s="647"/>
      <c r="CZ15" s="648">
        <v>
7</v>
      </c>
      <c r="DA15" s="648"/>
      <c r="DB15" s="648"/>
      <c r="DC15" s="648"/>
      <c r="DD15" s="654">
        <v>
188462</v>
      </c>
      <c r="DE15" s="646"/>
      <c r="DF15" s="646"/>
      <c r="DG15" s="646"/>
      <c r="DH15" s="646"/>
      <c r="DI15" s="646"/>
      <c r="DJ15" s="646"/>
      <c r="DK15" s="646"/>
      <c r="DL15" s="646"/>
      <c r="DM15" s="646"/>
      <c r="DN15" s="646"/>
      <c r="DO15" s="646"/>
      <c r="DP15" s="647"/>
      <c r="DQ15" s="654">
        <v>
669073</v>
      </c>
      <c r="DR15" s="646"/>
      <c r="DS15" s="646"/>
      <c r="DT15" s="646"/>
      <c r="DU15" s="646"/>
      <c r="DV15" s="646"/>
      <c r="DW15" s="646"/>
      <c r="DX15" s="646"/>
      <c r="DY15" s="646"/>
      <c r="DZ15" s="646"/>
      <c r="EA15" s="646"/>
      <c r="EB15" s="646"/>
      <c r="EC15" s="655"/>
    </row>
    <row r="16" spans="2:143" ht="11.25" customHeight="1" x14ac:dyDescent="0.15">
      <c r="B16" s="642" t="s">
        <v>
264</v>
      </c>
      <c r="C16" s="643"/>
      <c r="D16" s="643"/>
      <c r="E16" s="643"/>
      <c r="F16" s="643"/>
      <c r="G16" s="643"/>
      <c r="H16" s="643"/>
      <c r="I16" s="643"/>
      <c r="J16" s="643"/>
      <c r="K16" s="643"/>
      <c r="L16" s="643"/>
      <c r="M16" s="643"/>
      <c r="N16" s="643"/>
      <c r="O16" s="643"/>
      <c r="P16" s="643"/>
      <c r="Q16" s="644"/>
      <c r="R16" s="645">
        <v>
1805</v>
      </c>
      <c r="S16" s="646"/>
      <c r="T16" s="646"/>
      <c r="U16" s="646"/>
      <c r="V16" s="646"/>
      <c r="W16" s="646"/>
      <c r="X16" s="646"/>
      <c r="Y16" s="647"/>
      <c r="Z16" s="648">
        <v>
0</v>
      </c>
      <c r="AA16" s="648"/>
      <c r="AB16" s="648"/>
      <c r="AC16" s="648"/>
      <c r="AD16" s="649">
        <v>
1805</v>
      </c>
      <c r="AE16" s="649"/>
      <c r="AF16" s="649"/>
      <c r="AG16" s="649"/>
      <c r="AH16" s="649"/>
      <c r="AI16" s="649"/>
      <c r="AJ16" s="649"/>
      <c r="AK16" s="649"/>
      <c r="AL16" s="650">
        <v>
0</v>
      </c>
      <c r="AM16" s="651"/>
      <c r="AN16" s="651"/>
      <c r="AO16" s="652"/>
      <c r="AP16" s="642" t="s">
        <v>
265</v>
      </c>
      <c r="AQ16" s="643"/>
      <c r="AR16" s="643"/>
      <c r="AS16" s="643"/>
      <c r="AT16" s="643"/>
      <c r="AU16" s="643"/>
      <c r="AV16" s="643"/>
      <c r="AW16" s="643"/>
      <c r="AX16" s="643"/>
      <c r="AY16" s="643"/>
      <c r="AZ16" s="643"/>
      <c r="BA16" s="643"/>
      <c r="BB16" s="643"/>
      <c r="BC16" s="643"/>
      <c r="BD16" s="643"/>
      <c r="BE16" s="643"/>
      <c r="BF16" s="644"/>
      <c r="BG16" s="645" t="s">
        <v>
139</v>
      </c>
      <c r="BH16" s="646"/>
      <c r="BI16" s="646"/>
      <c r="BJ16" s="646"/>
      <c r="BK16" s="646"/>
      <c r="BL16" s="646"/>
      <c r="BM16" s="646"/>
      <c r="BN16" s="647"/>
      <c r="BO16" s="648" t="s">
        <v>
139</v>
      </c>
      <c r="BP16" s="648"/>
      <c r="BQ16" s="648"/>
      <c r="BR16" s="648"/>
      <c r="BS16" s="654" t="s">
        <v>
139</v>
      </c>
      <c r="BT16" s="646"/>
      <c r="BU16" s="646"/>
      <c r="BV16" s="646"/>
      <c r="BW16" s="646"/>
      <c r="BX16" s="646"/>
      <c r="BY16" s="646"/>
      <c r="BZ16" s="646"/>
      <c r="CA16" s="646"/>
      <c r="CB16" s="655"/>
      <c r="CD16" s="660" t="s">
        <v>
266</v>
      </c>
      <c r="CE16" s="661"/>
      <c r="CF16" s="661"/>
      <c r="CG16" s="661"/>
      <c r="CH16" s="661"/>
      <c r="CI16" s="661"/>
      <c r="CJ16" s="661"/>
      <c r="CK16" s="661"/>
      <c r="CL16" s="661"/>
      <c r="CM16" s="661"/>
      <c r="CN16" s="661"/>
      <c r="CO16" s="661"/>
      <c r="CP16" s="661"/>
      <c r="CQ16" s="662"/>
      <c r="CR16" s="645">
        <v>
2268259</v>
      </c>
      <c r="CS16" s="646"/>
      <c r="CT16" s="646"/>
      <c r="CU16" s="646"/>
      <c r="CV16" s="646"/>
      <c r="CW16" s="646"/>
      <c r="CX16" s="646"/>
      <c r="CY16" s="647"/>
      <c r="CZ16" s="648">
        <v>
17.3</v>
      </c>
      <c r="DA16" s="648"/>
      <c r="DB16" s="648"/>
      <c r="DC16" s="648"/>
      <c r="DD16" s="654" t="s">
        <v>
139</v>
      </c>
      <c r="DE16" s="646"/>
      <c r="DF16" s="646"/>
      <c r="DG16" s="646"/>
      <c r="DH16" s="646"/>
      <c r="DI16" s="646"/>
      <c r="DJ16" s="646"/>
      <c r="DK16" s="646"/>
      <c r="DL16" s="646"/>
      <c r="DM16" s="646"/>
      <c r="DN16" s="646"/>
      <c r="DO16" s="646"/>
      <c r="DP16" s="647"/>
      <c r="DQ16" s="654">
        <v>
207812</v>
      </c>
      <c r="DR16" s="646"/>
      <c r="DS16" s="646"/>
      <c r="DT16" s="646"/>
      <c r="DU16" s="646"/>
      <c r="DV16" s="646"/>
      <c r="DW16" s="646"/>
      <c r="DX16" s="646"/>
      <c r="DY16" s="646"/>
      <c r="DZ16" s="646"/>
      <c r="EA16" s="646"/>
      <c r="EB16" s="646"/>
      <c r="EC16" s="655"/>
    </row>
    <row r="17" spans="2:133" ht="11.25" customHeight="1" x14ac:dyDescent="0.15">
      <c r="B17" s="642" t="s">
        <v>
267</v>
      </c>
      <c r="C17" s="643"/>
      <c r="D17" s="643"/>
      <c r="E17" s="643"/>
      <c r="F17" s="643"/>
      <c r="G17" s="643"/>
      <c r="H17" s="643"/>
      <c r="I17" s="643"/>
      <c r="J17" s="643"/>
      <c r="K17" s="643"/>
      <c r="L17" s="643"/>
      <c r="M17" s="643"/>
      <c r="N17" s="643"/>
      <c r="O17" s="643"/>
      <c r="P17" s="643"/>
      <c r="Q17" s="644"/>
      <c r="R17" s="645">
        <v>
18572</v>
      </c>
      <c r="S17" s="646"/>
      <c r="T17" s="646"/>
      <c r="U17" s="646"/>
      <c r="V17" s="646"/>
      <c r="W17" s="646"/>
      <c r="X17" s="646"/>
      <c r="Y17" s="647"/>
      <c r="Z17" s="648">
        <v>
0.1</v>
      </c>
      <c r="AA17" s="648"/>
      <c r="AB17" s="648"/>
      <c r="AC17" s="648"/>
      <c r="AD17" s="649">
        <v>
18572</v>
      </c>
      <c r="AE17" s="649"/>
      <c r="AF17" s="649"/>
      <c r="AG17" s="649"/>
      <c r="AH17" s="649"/>
      <c r="AI17" s="649"/>
      <c r="AJ17" s="649"/>
      <c r="AK17" s="649"/>
      <c r="AL17" s="650">
        <v>
0.3</v>
      </c>
      <c r="AM17" s="651"/>
      <c r="AN17" s="651"/>
      <c r="AO17" s="652"/>
      <c r="AP17" s="642" t="s">
        <v>
268</v>
      </c>
      <c r="AQ17" s="643"/>
      <c r="AR17" s="643"/>
      <c r="AS17" s="643"/>
      <c r="AT17" s="643"/>
      <c r="AU17" s="643"/>
      <c r="AV17" s="643"/>
      <c r="AW17" s="643"/>
      <c r="AX17" s="643"/>
      <c r="AY17" s="643"/>
      <c r="AZ17" s="643"/>
      <c r="BA17" s="643"/>
      <c r="BB17" s="643"/>
      <c r="BC17" s="643"/>
      <c r="BD17" s="643"/>
      <c r="BE17" s="643"/>
      <c r="BF17" s="644"/>
      <c r="BG17" s="645" t="s">
        <v>
139</v>
      </c>
      <c r="BH17" s="646"/>
      <c r="BI17" s="646"/>
      <c r="BJ17" s="646"/>
      <c r="BK17" s="646"/>
      <c r="BL17" s="646"/>
      <c r="BM17" s="646"/>
      <c r="BN17" s="647"/>
      <c r="BO17" s="648" t="s">
        <v>
139</v>
      </c>
      <c r="BP17" s="648"/>
      <c r="BQ17" s="648"/>
      <c r="BR17" s="648"/>
      <c r="BS17" s="654" t="s">
        <v>
139</v>
      </c>
      <c r="BT17" s="646"/>
      <c r="BU17" s="646"/>
      <c r="BV17" s="646"/>
      <c r="BW17" s="646"/>
      <c r="BX17" s="646"/>
      <c r="BY17" s="646"/>
      <c r="BZ17" s="646"/>
      <c r="CA17" s="646"/>
      <c r="CB17" s="655"/>
      <c r="CD17" s="660" t="s">
        <v>
269</v>
      </c>
      <c r="CE17" s="661"/>
      <c r="CF17" s="661"/>
      <c r="CG17" s="661"/>
      <c r="CH17" s="661"/>
      <c r="CI17" s="661"/>
      <c r="CJ17" s="661"/>
      <c r="CK17" s="661"/>
      <c r="CL17" s="661"/>
      <c r="CM17" s="661"/>
      <c r="CN17" s="661"/>
      <c r="CO17" s="661"/>
      <c r="CP17" s="661"/>
      <c r="CQ17" s="662"/>
      <c r="CR17" s="645">
        <v>
1817637</v>
      </c>
      <c r="CS17" s="646"/>
      <c r="CT17" s="646"/>
      <c r="CU17" s="646"/>
      <c r="CV17" s="646"/>
      <c r="CW17" s="646"/>
      <c r="CX17" s="646"/>
      <c r="CY17" s="647"/>
      <c r="CZ17" s="648">
        <v>
13.8</v>
      </c>
      <c r="DA17" s="648"/>
      <c r="DB17" s="648"/>
      <c r="DC17" s="648"/>
      <c r="DD17" s="654" t="s">
        <v>
139</v>
      </c>
      <c r="DE17" s="646"/>
      <c r="DF17" s="646"/>
      <c r="DG17" s="646"/>
      <c r="DH17" s="646"/>
      <c r="DI17" s="646"/>
      <c r="DJ17" s="646"/>
      <c r="DK17" s="646"/>
      <c r="DL17" s="646"/>
      <c r="DM17" s="646"/>
      <c r="DN17" s="646"/>
      <c r="DO17" s="646"/>
      <c r="DP17" s="647"/>
      <c r="DQ17" s="654">
        <v>
1811502</v>
      </c>
      <c r="DR17" s="646"/>
      <c r="DS17" s="646"/>
      <c r="DT17" s="646"/>
      <c r="DU17" s="646"/>
      <c r="DV17" s="646"/>
      <c r="DW17" s="646"/>
      <c r="DX17" s="646"/>
      <c r="DY17" s="646"/>
      <c r="DZ17" s="646"/>
      <c r="EA17" s="646"/>
      <c r="EB17" s="646"/>
      <c r="EC17" s="655"/>
    </row>
    <row r="18" spans="2:133" ht="11.25" customHeight="1" x14ac:dyDescent="0.15">
      <c r="B18" s="642" t="s">
        <v>
270</v>
      </c>
      <c r="C18" s="643"/>
      <c r="D18" s="643"/>
      <c r="E18" s="643"/>
      <c r="F18" s="643"/>
      <c r="G18" s="643"/>
      <c r="H18" s="643"/>
      <c r="I18" s="643"/>
      <c r="J18" s="643"/>
      <c r="K18" s="643"/>
      <c r="L18" s="643"/>
      <c r="M18" s="643"/>
      <c r="N18" s="643"/>
      <c r="O18" s="643"/>
      <c r="P18" s="643"/>
      <c r="Q18" s="644"/>
      <c r="R18" s="645">
        <v>
2407</v>
      </c>
      <c r="S18" s="646"/>
      <c r="T18" s="646"/>
      <c r="U18" s="646"/>
      <c r="V18" s="646"/>
      <c r="W18" s="646"/>
      <c r="X18" s="646"/>
      <c r="Y18" s="647"/>
      <c r="Z18" s="648">
        <v>
0</v>
      </c>
      <c r="AA18" s="648"/>
      <c r="AB18" s="648"/>
      <c r="AC18" s="648"/>
      <c r="AD18" s="649">
        <v>
2407</v>
      </c>
      <c r="AE18" s="649"/>
      <c r="AF18" s="649"/>
      <c r="AG18" s="649"/>
      <c r="AH18" s="649"/>
      <c r="AI18" s="649"/>
      <c r="AJ18" s="649"/>
      <c r="AK18" s="649"/>
      <c r="AL18" s="650">
        <v>
0</v>
      </c>
      <c r="AM18" s="651"/>
      <c r="AN18" s="651"/>
      <c r="AO18" s="652"/>
      <c r="AP18" s="642" t="s">
        <v>
271</v>
      </c>
      <c r="AQ18" s="643"/>
      <c r="AR18" s="643"/>
      <c r="AS18" s="643"/>
      <c r="AT18" s="643"/>
      <c r="AU18" s="643"/>
      <c r="AV18" s="643"/>
      <c r="AW18" s="643"/>
      <c r="AX18" s="643"/>
      <c r="AY18" s="643"/>
      <c r="AZ18" s="643"/>
      <c r="BA18" s="643"/>
      <c r="BB18" s="643"/>
      <c r="BC18" s="643"/>
      <c r="BD18" s="643"/>
      <c r="BE18" s="643"/>
      <c r="BF18" s="644"/>
      <c r="BG18" s="645" t="s">
        <v>
139</v>
      </c>
      <c r="BH18" s="646"/>
      <c r="BI18" s="646"/>
      <c r="BJ18" s="646"/>
      <c r="BK18" s="646"/>
      <c r="BL18" s="646"/>
      <c r="BM18" s="646"/>
      <c r="BN18" s="647"/>
      <c r="BO18" s="648" t="s">
        <v>
139</v>
      </c>
      <c r="BP18" s="648"/>
      <c r="BQ18" s="648"/>
      <c r="BR18" s="648"/>
      <c r="BS18" s="654" t="s">
        <v>
139</v>
      </c>
      <c r="BT18" s="646"/>
      <c r="BU18" s="646"/>
      <c r="BV18" s="646"/>
      <c r="BW18" s="646"/>
      <c r="BX18" s="646"/>
      <c r="BY18" s="646"/>
      <c r="BZ18" s="646"/>
      <c r="CA18" s="646"/>
      <c r="CB18" s="655"/>
      <c r="CD18" s="660" t="s">
        <v>
272</v>
      </c>
      <c r="CE18" s="661"/>
      <c r="CF18" s="661"/>
      <c r="CG18" s="661"/>
      <c r="CH18" s="661"/>
      <c r="CI18" s="661"/>
      <c r="CJ18" s="661"/>
      <c r="CK18" s="661"/>
      <c r="CL18" s="661"/>
      <c r="CM18" s="661"/>
      <c r="CN18" s="661"/>
      <c r="CO18" s="661"/>
      <c r="CP18" s="661"/>
      <c r="CQ18" s="662"/>
      <c r="CR18" s="645" t="s">
        <v>
139</v>
      </c>
      <c r="CS18" s="646"/>
      <c r="CT18" s="646"/>
      <c r="CU18" s="646"/>
      <c r="CV18" s="646"/>
      <c r="CW18" s="646"/>
      <c r="CX18" s="646"/>
      <c r="CY18" s="647"/>
      <c r="CZ18" s="648" t="s">
        <v>
139</v>
      </c>
      <c r="DA18" s="648"/>
      <c r="DB18" s="648"/>
      <c r="DC18" s="648"/>
      <c r="DD18" s="654" t="s">
        <v>
139</v>
      </c>
      <c r="DE18" s="646"/>
      <c r="DF18" s="646"/>
      <c r="DG18" s="646"/>
      <c r="DH18" s="646"/>
      <c r="DI18" s="646"/>
      <c r="DJ18" s="646"/>
      <c r="DK18" s="646"/>
      <c r="DL18" s="646"/>
      <c r="DM18" s="646"/>
      <c r="DN18" s="646"/>
      <c r="DO18" s="646"/>
      <c r="DP18" s="647"/>
      <c r="DQ18" s="654" t="s">
        <v>
138</v>
      </c>
      <c r="DR18" s="646"/>
      <c r="DS18" s="646"/>
      <c r="DT18" s="646"/>
      <c r="DU18" s="646"/>
      <c r="DV18" s="646"/>
      <c r="DW18" s="646"/>
      <c r="DX18" s="646"/>
      <c r="DY18" s="646"/>
      <c r="DZ18" s="646"/>
      <c r="EA18" s="646"/>
      <c r="EB18" s="646"/>
      <c r="EC18" s="655"/>
    </row>
    <row r="19" spans="2:133" ht="11.25" customHeight="1" x14ac:dyDescent="0.15">
      <c r="B19" s="642" t="s">
        <v>
273</v>
      </c>
      <c r="C19" s="643"/>
      <c r="D19" s="643"/>
      <c r="E19" s="643"/>
      <c r="F19" s="643"/>
      <c r="G19" s="643"/>
      <c r="H19" s="643"/>
      <c r="I19" s="643"/>
      <c r="J19" s="643"/>
      <c r="K19" s="643"/>
      <c r="L19" s="643"/>
      <c r="M19" s="643"/>
      <c r="N19" s="643"/>
      <c r="O19" s="643"/>
      <c r="P19" s="643"/>
      <c r="Q19" s="644"/>
      <c r="R19" s="645">
        <v>
941</v>
      </c>
      <c r="S19" s="646"/>
      <c r="T19" s="646"/>
      <c r="U19" s="646"/>
      <c r="V19" s="646"/>
      <c r="W19" s="646"/>
      <c r="X19" s="646"/>
      <c r="Y19" s="647"/>
      <c r="Z19" s="648">
        <v>
0</v>
      </c>
      <c r="AA19" s="648"/>
      <c r="AB19" s="648"/>
      <c r="AC19" s="648"/>
      <c r="AD19" s="649">
        <v>
941</v>
      </c>
      <c r="AE19" s="649"/>
      <c r="AF19" s="649"/>
      <c r="AG19" s="649"/>
      <c r="AH19" s="649"/>
      <c r="AI19" s="649"/>
      <c r="AJ19" s="649"/>
      <c r="AK19" s="649"/>
      <c r="AL19" s="650">
        <v>
0</v>
      </c>
      <c r="AM19" s="651"/>
      <c r="AN19" s="651"/>
      <c r="AO19" s="652"/>
      <c r="AP19" s="642" t="s">
        <v>
274</v>
      </c>
      <c r="AQ19" s="643"/>
      <c r="AR19" s="643"/>
      <c r="AS19" s="643"/>
      <c r="AT19" s="643"/>
      <c r="AU19" s="643"/>
      <c r="AV19" s="643"/>
      <c r="AW19" s="643"/>
      <c r="AX19" s="643"/>
      <c r="AY19" s="643"/>
      <c r="AZ19" s="643"/>
      <c r="BA19" s="643"/>
      <c r="BB19" s="643"/>
      <c r="BC19" s="643"/>
      <c r="BD19" s="643"/>
      <c r="BE19" s="643"/>
      <c r="BF19" s="644"/>
      <c r="BG19" s="645" t="s">
        <v>
139</v>
      </c>
      <c r="BH19" s="646"/>
      <c r="BI19" s="646"/>
      <c r="BJ19" s="646"/>
      <c r="BK19" s="646"/>
      <c r="BL19" s="646"/>
      <c r="BM19" s="646"/>
      <c r="BN19" s="647"/>
      <c r="BO19" s="648" t="s">
        <v>
139</v>
      </c>
      <c r="BP19" s="648"/>
      <c r="BQ19" s="648"/>
      <c r="BR19" s="648"/>
      <c r="BS19" s="654" t="s">
        <v>
139</v>
      </c>
      <c r="BT19" s="646"/>
      <c r="BU19" s="646"/>
      <c r="BV19" s="646"/>
      <c r="BW19" s="646"/>
      <c r="BX19" s="646"/>
      <c r="BY19" s="646"/>
      <c r="BZ19" s="646"/>
      <c r="CA19" s="646"/>
      <c r="CB19" s="655"/>
      <c r="CD19" s="660" t="s">
        <v>
275</v>
      </c>
      <c r="CE19" s="661"/>
      <c r="CF19" s="661"/>
      <c r="CG19" s="661"/>
      <c r="CH19" s="661"/>
      <c r="CI19" s="661"/>
      <c r="CJ19" s="661"/>
      <c r="CK19" s="661"/>
      <c r="CL19" s="661"/>
      <c r="CM19" s="661"/>
      <c r="CN19" s="661"/>
      <c r="CO19" s="661"/>
      <c r="CP19" s="661"/>
      <c r="CQ19" s="662"/>
      <c r="CR19" s="645" t="s">
        <v>
139</v>
      </c>
      <c r="CS19" s="646"/>
      <c r="CT19" s="646"/>
      <c r="CU19" s="646"/>
      <c r="CV19" s="646"/>
      <c r="CW19" s="646"/>
      <c r="CX19" s="646"/>
      <c r="CY19" s="647"/>
      <c r="CZ19" s="648" t="s">
        <v>
139</v>
      </c>
      <c r="DA19" s="648"/>
      <c r="DB19" s="648"/>
      <c r="DC19" s="648"/>
      <c r="DD19" s="654" t="s">
        <v>
139</v>
      </c>
      <c r="DE19" s="646"/>
      <c r="DF19" s="646"/>
      <c r="DG19" s="646"/>
      <c r="DH19" s="646"/>
      <c r="DI19" s="646"/>
      <c r="DJ19" s="646"/>
      <c r="DK19" s="646"/>
      <c r="DL19" s="646"/>
      <c r="DM19" s="646"/>
      <c r="DN19" s="646"/>
      <c r="DO19" s="646"/>
      <c r="DP19" s="647"/>
      <c r="DQ19" s="654" t="s">
        <v>
139</v>
      </c>
      <c r="DR19" s="646"/>
      <c r="DS19" s="646"/>
      <c r="DT19" s="646"/>
      <c r="DU19" s="646"/>
      <c r="DV19" s="646"/>
      <c r="DW19" s="646"/>
      <c r="DX19" s="646"/>
      <c r="DY19" s="646"/>
      <c r="DZ19" s="646"/>
      <c r="EA19" s="646"/>
      <c r="EB19" s="646"/>
      <c r="EC19" s="655"/>
    </row>
    <row r="20" spans="2:133" ht="11.25" customHeight="1" x14ac:dyDescent="0.15">
      <c r="B20" s="642" t="s">
        <v>
276</v>
      </c>
      <c r="C20" s="643"/>
      <c r="D20" s="643"/>
      <c r="E20" s="643"/>
      <c r="F20" s="643"/>
      <c r="G20" s="643"/>
      <c r="H20" s="643"/>
      <c r="I20" s="643"/>
      <c r="J20" s="643"/>
      <c r="K20" s="643"/>
      <c r="L20" s="643"/>
      <c r="M20" s="643"/>
      <c r="N20" s="643"/>
      <c r="O20" s="643"/>
      <c r="P20" s="643"/>
      <c r="Q20" s="644"/>
      <c r="R20" s="645">
        <v>
237</v>
      </c>
      <c r="S20" s="646"/>
      <c r="T20" s="646"/>
      <c r="U20" s="646"/>
      <c r="V20" s="646"/>
      <c r="W20" s="646"/>
      <c r="X20" s="646"/>
      <c r="Y20" s="647"/>
      <c r="Z20" s="648">
        <v>
0</v>
      </c>
      <c r="AA20" s="648"/>
      <c r="AB20" s="648"/>
      <c r="AC20" s="648"/>
      <c r="AD20" s="649">
        <v>
237</v>
      </c>
      <c r="AE20" s="649"/>
      <c r="AF20" s="649"/>
      <c r="AG20" s="649"/>
      <c r="AH20" s="649"/>
      <c r="AI20" s="649"/>
      <c r="AJ20" s="649"/>
      <c r="AK20" s="649"/>
      <c r="AL20" s="650">
        <v>
0</v>
      </c>
      <c r="AM20" s="651"/>
      <c r="AN20" s="651"/>
      <c r="AO20" s="652"/>
      <c r="AP20" s="642" t="s">
        <v>
277</v>
      </c>
      <c r="AQ20" s="643"/>
      <c r="AR20" s="643"/>
      <c r="AS20" s="643"/>
      <c r="AT20" s="643"/>
      <c r="AU20" s="643"/>
      <c r="AV20" s="643"/>
      <c r="AW20" s="643"/>
      <c r="AX20" s="643"/>
      <c r="AY20" s="643"/>
      <c r="AZ20" s="643"/>
      <c r="BA20" s="643"/>
      <c r="BB20" s="643"/>
      <c r="BC20" s="643"/>
      <c r="BD20" s="643"/>
      <c r="BE20" s="643"/>
      <c r="BF20" s="644"/>
      <c r="BG20" s="645" t="s">
        <v>
138</v>
      </c>
      <c r="BH20" s="646"/>
      <c r="BI20" s="646"/>
      <c r="BJ20" s="646"/>
      <c r="BK20" s="646"/>
      <c r="BL20" s="646"/>
      <c r="BM20" s="646"/>
      <c r="BN20" s="647"/>
      <c r="BO20" s="648" t="s">
        <v>
139</v>
      </c>
      <c r="BP20" s="648"/>
      <c r="BQ20" s="648"/>
      <c r="BR20" s="648"/>
      <c r="BS20" s="654" t="s">
        <v>
139</v>
      </c>
      <c r="BT20" s="646"/>
      <c r="BU20" s="646"/>
      <c r="BV20" s="646"/>
      <c r="BW20" s="646"/>
      <c r="BX20" s="646"/>
      <c r="BY20" s="646"/>
      <c r="BZ20" s="646"/>
      <c r="CA20" s="646"/>
      <c r="CB20" s="655"/>
      <c r="CD20" s="660" t="s">
        <v>
278</v>
      </c>
      <c r="CE20" s="661"/>
      <c r="CF20" s="661"/>
      <c r="CG20" s="661"/>
      <c r="CH20" s="661"/>
      <c r="CI20" s="661"/>
      <c r="CJ20" s="661"/>
      <c r="CK20" s="661"/>
      <c r="CL20" s="661"/>
      <c r="CM20" s="661"/>
      <c r="CN20" s="661"/>
      <c r="CO20" s="661"/>
      <c r="CP20" s="661"/>
      <c r="CQ20" s="662"/>
      <c r="CR20" s="645">
        <v>
13145109</v>
      </c>
      <c r="CS20" s="646"/>
      <c r="CT20" s="646"/>
      <c r="CU20" s="646"/>
      <c r="CV20" s="646"/>
      <c r="CW20" s="646"/>
      <c r="CX20" s="646"/>
      <c r="CY20" s="647"/>
      <c r="CZ20" s="648">
        <v>
100</v>
      </c>
      <c r="DA20" s="648"/>
      <c r="DB20" s="648"/>
      <c r="DC20" s="648"/>
      <c r="DD20" s="654">
        <v>
2019090</v>
      </c>
      <c r="DE20" s="646"/>
      <c r="DF20" s="646"/>
      <c r="DG20" s="646"/>
      <c r="DH20" s="646"/>
      <c r="DI20" s="646"/>
      <c r="DJ20" s="646"/>
      <c r="DK20" s="646"/>
      <c r="DL20" s="646"/>
      <c r="DM20" s="646"/>
      <c r="DN20" s="646"/>
      <c r="DO20" s="646"/>
      <c r="DP20" s="647"/>
      <c r="DQ20" s="654">
        <v>
8327493</v>
      </c>
      <c r="DR20" s="646"/>
      <c r="DS20" s="646"/>
      <c r="DT20" s="646"/>
      <c r="DU20" s="646"/>
      <c r="DV20" s="646"/>
      <c r="DW20" s="646"/>
      <c r="DX20" s="646"/>
      <c r="DY20" s="646"/>
      <c r="DZ20" s="646"/>
      <c r="EA20" s="646"/>
      <c r="EB20" s="646"/>
      <c r="EC20" s="655"/>
    </row>
    <row r="21" spans="2:133" ht="11.25" customHeight="1" x14ac:dyDescent="0.15">
      <c r="B21" s="642" t="s">
        <v>
279</v>
      </c>
      <c r="C21" s="643"/>
      <c r="D21" s="643"/>
      <c r="E21" s="643"/>
      <c r="F21" s="643"/>
      <c r="G21" s="643"/>
      <c r="H21" s="643"/>
      <c r="I21" s="643"/>
      <c r="J21" s="643"/>
      <c r="K21" s="643"/>
      <c r="L21" s="643"/>
      <c r="M21" s="643"/>
      <c r="N21" s="643"/>
      <c r="O21" s="643"/>
      <c r="P21" s="643"/>
      <c r="Q21" s="644"/>
      <c r="R21" s="645">
        <v>
14987</v>
      </c>
      <c r="S21" s="646"/>
      <c r="T21" s="646"/>
      <c r="U21" s="646"/>
      <c r="V21" s="646"/>
      <c r="W21" s="646"/>
      <c r="X21" s="646"/>
      <c r="Y21" s="647"/>
      <c r="Z21" s="648">
        <v>
0.1</v>
      </c>
      <c r="AA21" s="648"/>
      <c r="AB21" s="648"/>
      <c r="AC21" s="648"/>
      <c r="AD21" s="649">
        <v>
14987</v>
      </c>
      <c r="AE21" s="649"/>
      <c r="AF21" s="649"/>
      <c r="AG21" s="649"/>
      <c r="AH21" s="649"/>
      <c r="AI21" s="649"/>
      <c r="AJ21" s="649"/>
      <c r="AK21" s="649"/>
      <c r="AL21" s="650">
        <v>
0.3</v>
      </c>
      <c r="AM21" s="651"/>
      <c r="AN21" s="651"/>
      <c r="AO21" s="652"/>
      <c r="AP21" s="664" t="s">
        <v>
280</v>
      </c>
      <c r="AQ21" s="665"/>
      <c r="AR21" s="665"/>
      <c r="AS21" s="665"/>
      <c r="AT21" s="665"/>
      <c r="AU21" s="665"/>
      <c r="AV21" s="665"/>
      <c r="AW21" s="665"/>
      <c r="AX21" s="665"/>
      <c r="AY21" s="665"/>
      <c r="AZ21" s="665"/>
      <c r="BA21" s="665"/>
      <c r="BB21" s="665"/>
      <c r="BC21" s="665"/>
      <c r="BD21" s="665"/>
      <c r="BE21" s="665"/>
      <c r="BF21" s="666"/>
      <c r="BG21" s="645" t="s">
        <v>
139</v>
      </c>
      <c r="BH21" s="646"/>
      <c r="BI21" s="646"/>
      <c r="BJ21" s="646"/>
      <c r="BK21" s="646"/>
      <c r="BL21" s="646"/>
      <c r="BM21" s="646"/>
      <c r="BN21" s="647"/>
      <c r="BO21" s="648" t="s">
        <v>
139</v>
      </c>
      <c r="BP21" s="648"/>
      <c r="BQ21" s="648"/>
      <c r="BR21" s="648"/>
      <c r="BS21" s="654" t="s">
        <v>
139</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
281</v>
      </c>
      <c r="C22" s="643"/>
      <c r="D22" s="643"/>
      <c r="E22" s="643"/>
      <c r="F22" s="643"/>
      <c r="G22" s="643"/>
      <c r="H22" s="643"/>
      <c r="I22" s="643"/>
      <c r="J22" s="643"/>
      <c r="K22" s="643"/>
      <c r="L22" s="643"/>
      <c r="M22" s="643"/>
      <c r="N22" s="643"/>
      <c r="O22" s="643"/>
      <c r="P22" s="643"/>
      <c r="Q22" s="644"/>
      <c r="R22" s="645">
        <v>
5520409</v>
      </c>
      <c r="S22" s="646"/>
      <c r="T22" s="646"/>
      <c r="U22" s="646"/>
      <c r="V22" s="646"/>
      <c r="W22" s="646"/>
      <c r="X22" s="646"/>
      <c r="Y22" s="647"/>
      <c r="Z22" s="648">
        <v>
39.4</v>
      </c>
      <c r="AA22" s="648"/>
      <c r="AB22" s="648"/>
      <c r="AC22" s="648"/>
      <c r="AD22" s="649">
        <v>
4612466</v>
      </c>
      <c r="AE22" s="649"/>
      <c r="AF22" s="649"/>
      <c r="AG22" s="649"/>
      <c r="AH22" s="649"/>
      <c r="AI22" s="649"/>
      <c r="AJ22" s="649"/>
      <c r="AK22" s="649"/>
      <c r="AL22" s="650">
        <v>
80.900000000000006</v>
      </c>
      <c r="AM22" s="651"/>
      <c r="AN22" s="651"/>
      <c r="AO22" s="652"/>
      <c r="AP22" s="664" t="s">
        <v>
282</v>
      </c>
      <c r="AQ22" s="665"/>
      <c r="AR22" s="665"/>
      <c r="AS22" s="665"/>
      <c r="AT22" s="665"/>
      <c r="AU22" s="665"/>
      <c r="AV22" s="665"/>
      <c r="AW22" s="665"/>
      <c r="AX22" s="665"/>
      <c r="AY22" s="665"/>
      <c r="AZ22" s="665"/>
      <c r="BA22" s="665"/>
      <c r="BB22" s="665"/>
      <c r="BC22" s="665"/>
      <c r="BD22" s="665"/>
      <c r="BE22" s="665"/>
      <c r="BF22" s="666"/>
      <c r="BG22" s="645" t="s">
        <v>
139</v>
      </c>
      <c r="BH22" s="646"/>
      <c r="BI22" s="646"/>
      <c r="BJ22" s="646"/>
      <c r="BK22" s="646"/>
      <c r="BL22" s="646"/>
      <c r="BM22" s="646"/>
      <c r="BN22" s="647"/>
      <c r="BO22" s="648" t="s">
        <v>
139</v>
      </c>
      <c r="BP22" s="648"/>
      <c r="BQ22" s="648"/>
      <c r="BR22" s="648"/>
      <c r="BS22" s="654" t="s">
        <v>
138</v>
      </c>
      <c r="BT22" s="646"/>
      <c r="BU22" s="646"/>
      <c r="BV22" s="646"/>
      <c r="BW22" s="646"/>
      <c r="BX22" s="646"/>
      <c r="BY22" s="646"/>
      <c r="BZ22" s="646"/>
      <c r="CA22" s="646"/>
      <c r="CB22" s="655"/>
      <c r="CD22" s="627" t="s">
        <v>
283</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
284</v>
      </c>
      <c r="C23" s="643"/>
      <c r="D23" s="643"/>
      <c r="E23" s="643"/>
      <c r="F23" s="643"/>
      <c r="G23" s="643"/>
      <c r="H23" s="643"/>
      <c r="I23" s="643"/>
      <c r="J23" s="643"/>
      <c r="K23" s="643"/>
      <c r="L23" s="643"/>
      <c r="M23" s="643"/>
      <c r="N23" s="643"/>
      <c r="O23" s="643"/>
      <c r="P23" s="643"/>
      <c r="Q23" s="644"/>
      <c r="R23" s="645">
        <v>
4612466</v>
      </c>
      <c r="S23" s="646"/>
      <c r="T23" s="646"/>
      <c r="U23" s="646"/>
      <c r="V23" s="646"/>
      <c r="W23" s="646"/>
      <c r="X23" s="646"/>
      <c r="Y23" s="647"/>
      <c r="Z23" s="648">
        <v>
32.9</v>
      </c>
      <c r="AA23" s="648"/>
      <c r="AB23" s="648"/>
      <c r="AC23" s="648"/>
      <c r="AD23" s="649">
        <v>
4612466</v>
      </c>
      <c r="AE23" s="649"/>
      <c r="AF23" s="649"/>
      <c r="AG23" s="649"/>
      <c r="AH23" s="649"/>
      <c r="AI23" s="649"/>
      <c r="AJ23" s="649"/>
      <c r="AK23" s="649"/>
      <c r="AL23" s="650">
        <v>
80.900000000000006</v>
      </c>
      <c r="AM23" s="651"/>
      <c r="AN23" s="651"/>
      <c r="AO23" s="652"/>
      <c r="AP23" s="664" t="s">
        <v>
285</v>
      </c>
      <c r="AQ23" s="665"/>
      <c r="AR23" s="665"/>
      <c r="AS23" s="665"/>
      <c r="AT23" s="665"/>
      <c r="AU23" s="665"/>
      <c r="AV23" s="665"/>
      <c r="AW23" s="665"/>
      <c r="AX23" s="665"/>
      <c r="AY23" s="665"/>
      <c r="AZ23" s="665"/>
      <c r="BA23" s="665"/>
      <c r="BB23" s="665"/>
      <c r="BC23" s="665"/>
      <c r="BD23" s="665"/>
      <c r="BE23" s="665"/>
      <c r="BF23" s="666"/>
      <c r="BG23" s="645" t="s">
        <v>
139</v>
      </c>
      <c r="BH23" s="646"/>
      <c r="BI23" s="646"/>
      <c r="BJ23" s="646"/>
      <c r="BK23" s="646"/>
      <c r="BL23" s="646"/>
      <c r="BM23" s="646"/>
      <c r="BN23" s="647"/>
      <c r="BO23" s="648" t="s">
        <v>
139</v>
      </c>
      <c r="BP23" s="648"/>
      <c r="BQ23" s="648"/>
      <c r="BR23" s="648"/>
      <c r="BS23" s="654" t="s">
        <v>
139</v>
      </c>
      <c r="BT23" s="646"/>
      <c r="BU23" s="646"/>
      <c r="BV23" s="646"/>
      <c r="BW23" s="646"/>
      <c r="BX23" s="646"/>
      <c r="BY23" s="646"/>
      <c r="BZ23" s="646"/>
      <c r="CA23" s="646"/>
      <c r="CB23" s="655"/>
      <c r="CD23" s="627" t="s">
        <v>
225</v>
      </c>
      <c r="CE23" s="628"/>
      <c r="CF23" s="628"/>
      <c r="CG23" s="628"/>
      <c r="CH23" s="628"/>
      <c r="CI23" s="628"/>
      <c r="CJ23" s="628"/>
      <c r="CK23" s="628"/>
      <c r="CL23" s="628"/>
      <c r="CM23" s="628"/>
      <c r="CN23" s="628"/>
      <c r="CO23" s="628"/>
      <c r="CP23" s="628"/>
      <c r="CQ23" s="629"/>
      <c r="CR23" s="627" t="s">
        <v>
286</v>
      </c>
      <c r="CS23" s="628"/>
      <c r="CT23" s="628"/>
      <c r="CU23" s="628"/>
      <c r="CV23" s="628"/>
      <c r="CW23" s="628"/>
      <c r="CX23" s="628"/>
      <c r="CY23" s="629"/>
      <c r="CZ23" s="627" t="s">
        <v>
287</v>
      </c>
      <c r="DA23" s="628"/>
      <c r="DB23" s="628"/>
      <c r="DC23" s="629"/>
      <c r="DD23" s="627" t="s">
        <v>
288</v>
      </c>
      <c r="DE23" s="628"/>
      <c r="DF23" s="628"/>
      <c r="DG23" s="628"/>
      <c r="DH23" s="628"/>
      <c r="DI23" s="628"/>
      <c r="DJ23" s="628"/>
      <c r="DK23" s="629"/>
      <c r="DL23" s="676" t="s">
        <v>
289</v>
      </c>
      <c r="DM23" s="677"/>
      <c r="DN23" s="677"/>
      <c r="DO23" s="677"/>
      <c r="DP23" s="677"/>
      <c r="DQ23" s="677"/>
      <c r="DR23" s="677"/>
      <c r="DS23" s="677"/>
      <c r="DT23" s="677"/>
      <c r="DU23" s="677"/>
      <c r="DV23" s="678"/>
      <c r="DW23" s="627" t="s">
        <v>
290</v>
      </c>
      <c r="DX23" s="628"/>
      <c r="DY23" s="628"/>
      <c r="DZ23" s="628"/>
      <c r="EA23" s="628"/>
      <c r="EB23" s="628"/>
      <c r="EC23" s="629"/>
    </row>
    <row r="24" spans="2:133" ht="11.25" customHeight="1" x14ac:dyDescent="0.15">
      <c r="B24" s="642" t="s">
        <v>
291</v>
      </c>
      <c r="C24" s="643"/>
      <c r="D24" s="643"/>
      <c r="E24" s="643"/>
      <c r="F24" s="643"/>
      <c r="G24" s="643"/>
      <c r="H24" s="643"/>
      <c r="I24" s="643"/>
      <c r="J24" s="643"/>
      <c r="K24" s="643"/>
      <c r="L24" s="643"/>
      <c r="M24" s="643"/>
      <c r="N24" s="643"/>
      <c r="O24" s="643"/>
      <c r="P24" s="643"/>
      <c r="Q24" s="644"/>
      <c r="R24" s="645">
        <v>
783573</v>
      </c>
      <c r="S24" s="646"/>
      <c r="T24" s="646"/>
      <c r="U24" s="646"/>
      <c r="V24" s="646"/>
      <c r="W24" s="646"/>
      <c r="X24" s="646"/>
      <c r="Y24" s="647"/>
      <c r="Z24" s="648">
        <v>
5.6</v>
      </c>
      <c r="AA24" s="648"/>
      <c r="AB24" s="648"/>
      <c r="AC24" s="648"/>
      <c r="AD24" s="649" t="s">
        <v>
139</v>
      </c>
      <c r="AE24" s="649"/>
      <c r="AF24" s="649"/>
      <c r="AG24" s="649"/>
      <c r="AH24" s="649"/>
      <c r="AI24" s="649"/>
      <c r="AJ24" s="649"/>
      <c r="AK24" s="649"/>
      <c r="AL24" s="650" t="s">
        <v>
139</v>
      </c>
      <c r="AM24" s="651"/>
      <c r="AN24" s="651"/>
      <c r="AO24" s="652"/>
      <c r="AP24" s="664" t="s">
        <v>
292</v>
      </c>
      <c r="AQ24" s="665"/>
      <c r="AR24" s="665"/>
      <c r="AS24" s="665"/>
      <c r="AT24" s="665"/>
      <c r="AU24" s="665"/>
      <c r="AV24" s="665"/>
      <c r="AW24" s="665"/>
      <c r="AX24" s="665"/>
      <c r="AY24" s="665"/>
      <c r="AZ24" s="665"/>
      <c r="BA24" s="665"/>
      <c r="BB24" s="665"/>
      <c r="BC24" s="665"/>
      <c r="BD24" s="665"/>
      <c r="BE24" s="665"/>
      <c r="BF24" s="666"/>
      <c r="BG24" s="645" t="s">
        <v>
139</v>
      </c>
      <c r="BH24" s="646"/>
      <c r="BI24" s="646"/>
      <c r="BJ24" s="646"/>
      <c r="BK24" s="646"/>
      <c r="BL24" s="646"/>
      <c r="BM24" s="646"/>
      <c r="BN24" s="647"/>
      <c r="BO24" s="648" t="s">
        <v>
139</v>
      </c>
      <c r="BP24" s="648"/>
      <c r="BQ24" s="648"/>
      <c r="BR24" s="648"/>
      <c r="BS24" s="654" t="s">
        <v>
139</v>
      </c>
      <c r="BT24" s="646"/>
      <c r="BU24" s="646"/>
      <c r="BV24" s="646"/>
      <c r="BW24" s="646"/>
      <c r="BX24" s="646"/>
      <c r="BY24" s="646"/>
      <c r="BZ24" s="646"/>
      <c r="CA24" s="646"/>
      <c r="CB24" s="655"/>
      <c r="CD24" s="656" t="s">
        <v>
293</v>
      </c>
      <c r="CE24" s="657"/>
      <c r="CF24" s="657"/>
      <c r="CG24" s="657"/>
      <c r="CH24" s="657"/>
      <c r="CI24" s="657"/>
      <c r="CJ24" s="657"/>
      <c r="CK24" s="657"/>
      <c r="CL24" s="657"/>
      <c r="CM24" s="657"/>
      <c r="CN24" s="657"/>
      <c r="CO24" s="657"/>
      <c r="CP24" s="657"/>
      <c r="CQ24" s="658"/>
      <c r="CR24" s="634">
        <v>
3726573</v>
      </c>
      <c r="CS24" s="635"/>
      <c r="CT24" s="635"/>
      <c r="CU24" s="635"/>
      <c r="CV24" s="635"/>
      <c r="CW24" s="635"/>
      <c r="CX24" s="635"/>
      <c r="CY24" s="636"/>
      <c r="CZ24" s="639">
        <v>
28.3</v>
      </c>
      <c r="DA24" s="640"/>
      <c r="DB24" s="640"/>
      <c r="DC24" s="659"/>
      <c r="DD24" s="684">
        <v>
3281776</v>
      </c>
      <c r="DE24" s="635"/>
      <c r="DF24" s="635"/>
      <c r="DG24" s="635"/>
      <c r="DH24" s="635"/>
      <c r="DI24" s="635"/>
      <c r="DJ24" s="635"/>
      <c r="DK24" s="636"/>
      <c r="DL24" s="684">
        <v>
3201729</v>
      </c>
      <c r="DM24" s="635"/>
      <c r="DN24" s="635"/>
      <c r="DO24" s="635"/>
      <c r="DP24" s="635"/>
      <c r="DQ24" s="635"/>
      <c r="DR24" s="635"/>
      <c r="DS24" s="635"/>
      <c r="DT24" s="635"/>
      <c r="DU24" s="635"/>
      <c r="DV24" s="636"/>
      <c r="DW24" s="639">
        <v>
54.6</v>
      </c>
      <c r="DX24" s="640"/>
      <c r="DY24" s="640"/>
      <c r="DZ24" s="640"/>
      <c r="EA24" s="640"/>
      <c r="EB24" s="640"/>
      <c r="EC24" s="641"/>
    </row>
    <row r="25" spans="2:133" ht="11.25" customHeight="1" x14ac:dyDescent="0.15">
      <c r="B25" s="642" t="s">
        <v>
294</v>
      </c>
      <c r="C25" s="643"/>
      <c r="D25" s="643"/>
      <c r="E25" s="643"/>
      <c r="F25" s="643"/>
      <c r="G25" s="643"/>
      <c r="H25" s="643"/>
      <c r="I25" s="643"/>
      <c r="J25" s="643"/>
      <c r="K25" s="643"/>
      <c r="L25" s="643"/>
      <c r="M25" s="643"/>
      <c r="N25" s="643"/>
      <c r="O25" s="643"/>
      <c r="P25" s="643"/>
      <c r="Q25" s="644"/>
      <c r="R25" s="645">
        <v>
124370</v>
      </c>
      <c r="S25" s="646"/>
      <c r="T25" s="646"/>
      <c r="U25" s="646"/>
      <c r="V25" s="646"/>
      <c r="W25" s="646"/>
      <c r="X25" s="646"/>
      <c r="Y25" s="647"/>
      <c r="Z25" s="648">
        <v>
0.9</v>
      </c>
      <c r="AA25" s="648"/>
      <c r="AB25" s="648"/>
      <c r="AC25" s="648"/>
      <c r="AD25" s="649" t="s">
        <v>
139</v>
      </c>
      <c r="AE25" s="649"/>
      <c r="AF25" s="649"/>
      <c r="AG25" s="649"/>
      <c r="AH25" s="649"/>
      <c r="AI25" s="649"/>
      <c r="AJ25" s="649"/>
      <c r="AK25" s="649"/>
      <c r="AL25" s="650" t="s">
        <v>
139</v>
      </c>
      <c r="AM25" s="651"/>
      <c r="AN25" s="651"/>
      <c r="AO25" s="652"/>
      <c r="AP25" s="664" t="s">
        <v>
295</v>
      </c>
      <c r="AQ25" s="665"/>
      <c r="AR25" s="665"/>
      <c r="AS25" s="665"/>
      <c r="AT25" s="665"/>
      <c r="AU25" s="665"/>
      <c r="AV25" s="665"/>
      <c r="AW25" s="665"/>
      <c r="AX25" s="665"/>
      <c r="AY25" s="665"/>
      <c r="AZ25" s="665"/>
      <c r="BA25" s="665"/>
      <c r="BB25" s="665"/>
      <c r="BC25" s="665"/>
      <c r="BD25" s="665"/>
      <c r="BE25" s="665"/>
      <c r="BF25" s="666"/>
      <c r="BG25" s="645" t="s">
        <v>
139</v>
      </c>
      <c r="BH25" s="646"/>
      <c r="BI25" s="646"/>
      <c r="BJ25" s="646"/>
      <c r="BK25" s="646"/>
      <c r="BL25" s="646"/>
      <c r="BM25" s="646"/>
      <c r="BN25" s="647"/>
      <c r="BO25" s="648" t="s">
        <v>
139</v>
      </c>
      <c r="BP25" s="648"/>
      <c r="BQ25" s="648"/>
      <c r="BR25" s="648"/>
      <c r="BS25" s="654" t="s">
        <v>
139</v>
      </c>
      <c r="BT25" s="646"/>
      <c r="BU25" s="646"/>
      <c r="BV25" s="646"/>
      <c r="BW25" s="646"/>
      <c r="BX25" s="646"/>
      <c r="BY25" s="646"/>
      <c r="BZ25" s="646"/>
      <c r="CA25" s="646"/>
      <c r="CB25" s="655"/>
      <c r="CD25" s="660" t="s">
        <v>
296</v>
      </c>
      <c r="CE25" s="661"/>
      <c r="CF25" s="661"/>
      <c r="CG25" s="661"/>
      <c r="CH25" s="661"/>
      <c r="CI25" s="661"/>
      <c r="CJ25" s="661"/>
      <c r="CK25" s="661"/>
      <c r="CL25" s="661"/>
      <c r="CM25" s="661"/>
      <c r="CN25" s="661"/>
      <c r="CO25" s="661"/>
      <c r="CP25" s="661"/>
      <c r="CQ25" s="662"/>
      <c r="CR25" s="645">
        <v>
1299757</v>
      </c>
      <c r="CS25" s="681"/>
      <c r="CT25" s="681"/>
      <c r="CU25" s="681"/>
      <c r="CV25" s="681"/>
      <c r="CW25" s="681"/>
      <c r="CX25" s="681"/>
      <c r="CY25" s="682"/>
      <c r="CZ25" s="650">
        <v>
9.9</v>
      </c>
      <c r="DA25" s="679"/>
      <c r="DB25" s="679"/>
      <c r="DC25" s="683"/>
      <c r="DD25" s="654">
        <v>
1230539</v>
      </c>
      <c r="DE25" s="681"/>
      <c r="DF25" s="681"/>
      <c r="DG25" s="681"/>
      <c r="DH25" s="681"/>
      <c r="DI25" s="681"/>
      <c r="DJ25" s="681"/>
      <c r="DK25" s="682"/>
      <c r="DL25" s="654">
        <v>
1224516</v>
      </c>
      <c r="DM25" s="681"/>
      <c r="DN25" s="681"/>
      <c r="DO25" s="681"/>
      <c r="DP25" s="681"/>
      <c r="DQ25" s="681"/>
      <c r="DR25" s="681"/>
      <c r="DS25" s="681"/>
      <c r="DT25" s="681"/>
      <c r="DU25" s="681"/>
      <c r="DV25" s="682"/>
      <c r="DW25" s="650">
        <v>
20.9</v>
      </c>
      <c r="DX25" s="679"/>
      <c r="DY25" s="679"/>
      <c r="DZ25" s="679"/>
      <c r="EA25" s="679"/>
      <c r="EB25" s="679"/>
      <c r="EC25" s="680"/>
    </row>
    <row r="26" spans="2:133" ht="11.25" customHeight="1" x14ac:dyDescent="0.15">
      <c r="B26" s="642" t="s">
        <v>
297</v>
      </c>
      <c r="C26" s="643"/>
      <c r="D26" s="643"/>
      <c r="E26" s="643"/>
      <c r="F26" s="643"/>
      <c r="G26" s="643"/>
      <c r="H26" s="643"/>
      <c r="I26" s="643"/>
      <c r="J26" s="643"/>
      <c r="K26" s="643"/>
      <c r="L26" s="643"/>
      <c r="M26" s="643"/>
      <c r="N26" s="643"/>
      <c r="O26" s="643"/>
      <c r="P26" s="643"/>
      <c r="Q26" s="644"/>
      <c r="R26" s="645">
        <v>
6545282</v>
      </c>
      <c r="S26" s="646"/>
      <c r="T26" s="646"/>
      <c r="U26" s="646"/>
      <c r="V26" s="646"/>
      <c r="W26" s="646"/>
      <c r="X26" s="646"/>
      <c r="Y26" s="647"/>
      <c r="Z26" s="648">
        <v>
46.7</v>
      </c>
      <c r="AA26" s="648"/>
      <c r="AB26" s="648"/>
      <c r="AC26" s="648"/>
      <c r="AD26" s="649">
        <v>
5637339</v>
      </c>
      <c r="AE26" s="649"/>
      <c r="AF26" s="649"/>
      <c r="AG26" s="649"/>
      <c r="AH26" s="649"/>
      <c r="AI26" s="649"/>
      <c r="AJ26" s="649"/>
      <c r="AK26" s="649"/>
      <c r="AL26" s="650">
        <v>
98.9</v>
      </c>
      <c r="AM26" s="651"/>
      <c r="AN26" s="651"/>
      <c r="AO26" s="652"/>
      <c r="AP26" s="664" t="s">
        <v>
298</v>
      </c>
      <c r="AQ26" s="694"/>
      <c r="AR26" s="694"/>
      <c r="AS26" s="694"/>
      <c r="AT26" s="694"/>
      <c r="AU26" s="694"/>
      <c r="AV26" s="694"/>
      <c r="AW26" s="694"/>
      <c r="AX26" s="694"/>
      <c r="AY26" s="694"/>
      <c r="AZ26" s="694"/>
      <c r="BA26" s="694"/>
      <c r="BB26" s="694"/>
      <c r="BC26" s="694"/>
      <c r="BD26" s="694"/>
      <c r="BE26" s="694"/>
      <c r="BF26" s="666"/>
      <c r="BG26" s="645" t="s">
        <v>
139</v>
      </c>
      <c r="BH26" s="646"/>
      <c r="BI26" s="646"/>
      <c r="BJ26" s="646"/>
      <c r="BK26" s="646"/>
      <c r="BL26" s="646"/>
      <c r="BM26" s="646"/>
      <c r="BN26" s="647"/>
      <c r="BO26" s="648" t="s">
        <v>
139</v>
      </c>
      <c r="BP26" s="648"/>
      <c r="BQ26" s="648"/>
      <c r="BR26" s="648"/>
      <c r="BS26" s="654" t="s">
        <v>
139</v>
      </c>
      <c r="BT26" s="646"/>
      <c r="BU26" s="646"/>
      <c r="BV26" s="646"/>
      <c r="BW26" s="646"/>
      <c r="BX26" s="646"/>
      <c r="BY26" s="646"/>
      <c r="BZ26" s="646"/>
      <c r="CA26" s="646"/>
      <c r="CB26" s="655"/>
      <c r="CD26" s="660" t="s">
        <v>
299</v>
      </c>
      <c r="CE26" s="661"/>
      <c r="CF26" s="661"/>
      <c r="CG26" s="661"/>
      <c r="CH26" s="661"/>
      <c r="CI26" s="661"/>
      <c r="CJ26" s="661"/>
      <c r="CK26" s="661"/>
      <c r="CL26" s="661"/>
      <c r="CM26" s="661"/>
      <c r="CN26" s="661"/>
      <c r="CO26" s="661"/>
      <c r="CP26" s="661"/>
      <c r="CQ26" s="662"/>
      <c r="CR26" s="645">
        <v>
842354</v>
      </c>
      <c r="CS26" s="646"/>
      <c r="CT26" s="646"/>
      <c r="CU26" s="646"/>
      <c r="CV26" s="646"/>
      <c r="CW26" s="646"/>
      <c r="CX26" s="646"/>
      <c r="CY26" s="647"/>
      <c r="CZ26" s="650">
        <v>
6.4</v>
      </c>
      <c r="DA26" s="679"/>
      <c r="DB26" s="679"/>
      <c r="DC26" s="683"/>
      <c r="DD26" s="654">
        <v>
842354</v>
      </c>
      <c r="DE26" s="646"/>
      <c r="DF26" s="646"/>
      <c r="DG26" s="646"/>
      <c r="DH26" s="646"/>
      <c r="DI26" s="646"/>
      <c r="DJ26" s="646"/>
      <c r="DK26" s="647"/>
      <c r="DL26" s="654" t="s">
        <v>
139</v>
      </c>
      <c r="DM26" s="646"/>
      <c r="DN26" s="646"/>
      <c r="DO26" s="646"/>
      <c r="DP26" s="646"/>
      <c r="DQ26" s="646"/>
      <c r="DR26" s="646"/>
      <c r="DS26" s="646"/>
      <c r="DT26" s="646"/>
      <c r="DU26" s="646"/>
      <c r="DV26" s="647"/>
      <c r="DW26" s="650" t="s">
        <v>
138</v>
      </c>
      <c r="DX26" s="679"/>
      <c r="DY26" s="679"/>
      <c r="DZ26" s="679"/>
      <c r="EA26" s="679"/>
      <c r="EB26" s="679"/>
      <c r="EC26" s="680"/>
    </row>
    <row r="27" spans="2:133" ht="11.25" customHeight="1" x14ac:dyDescent="0.15">
      <c r="B27" s="642" t="s">
        <v>
300</v>
      </c>
      <c r="C27" s="643"/>
      <c r="D27" s="643"/>
      <c r="E27" s="643"/>
      <c r="F27" s="643"/>
      <c r="G27" s="643"/>
      <c r="H27" s="643"/>
      <c r="I27" s="643"/>
      <c r="J27" s="643"/>
      <c r="K27" s="643"/>
      <c r="L27" s="643"/>
      <c r="M27" s="643"/>
      <c r="N27" s="643"/>
      <c r="O27" s="643"/>
      <c r="P27" s="643"/>
      <c r="Q27" s="644"/>
      <c r="R27" s="645">
        <v>
950</v>
      </c>
      <c r="S27" s="646"/>
      <c r="T27" s="646"/>
      <c r="U27" s="646"/>
      <c r="V27" s="646"/>
      <c r="W27" s="646"/>
      <c r="X27" s="646"/>
      <c r="Y27" s="647"/>
      <c r="Z27" s="648">
        <v>
0</v>
      </c>
      <c r="AA27" s="648"/>
      <c r="AB27" s="648"/>
      <c r="AC27" s="648"/>
      <c r="AD27" s="649">
        <v>
950</v>
      </c>
      <c r="AE27" s="649"/>
      <c r="AF27" s="649"/>
      <c r="AG27" s="649"/>
      <c r="AH27" s="649"/>
      <c r="AI27" s="649"/>
      <c r="AJ27" s="649"/>
      <c r="AK27" s="649"/>
      <c r="AL27" s="650">
        <v>
0</v>
      </c>
      <c r="AM27" s="651"/>
      <c r="AN27" s="651"/>
      <c r="AO27" s="652"/>
      <c r="AP27" s="642" t="s">
        <v>
301</v>
      </c>
      <c r="AQ27" s="643"/>
      <c r="AR27" s="643"/>
      <c r="AS27" s="643"/>
      <c r="AT27" s="643"/>
      <c r="AU27" s="643"/>
      <c r="AV27" s="643"/>
      <c r="AW27" s="643"/>
      <c r="AX27" s="643"/>
      <c r="AY27" s="643"/>
      <c r="AZ27" s="643"/>
      <c r="BA27" s="643"/>
      <c r="BB27" s="643"/>
      <c r="BC27" s="643"/>
      <c r="BD27" s="643"/>
      <c r="BE27" s="643"/>
      <c r="BF27" s="644"/>
      <c r="BG27" s="645">
        <v>
729036</v>
      </c>
      <c r="BH27" s="646"/>
      <c r="BI27" s="646"/>
      <c r="BJ27" s="646"/>
      <c r="BK27" s="646"/>
      <c r="BL27" s="646"/>
      <c r="BM27" s="646"/>
      <c r="BN27" s="647"/>
      <c r="BO27" s="648">
        <v>
100</v>
      </c>
      <c r="BP27" s="648"/>
      <c r="BQ27" s="648"/>
      <c r="BR27" s="648"/>
      <c r="BS27" s="654" t="s">
        <v>
139</v>
      </c>
      <c r="BT27" s="646"/>
      <c r="BU27" s="646"/>
      <c r="BV27" s="646"/>
      <c r="BW27" s="646"/>
      <c r="BX27" s="646"/>
      <c r="BY27" s="646"/>
      <c r="BZ27" s="646"/>
      <c r="CA27" s="646"/>
      <c r="CB27" s="655"/>
      <c r="CD27" s="660" t="s">
        <v>
302</v>
      </c>
      <c r="CE27" s="661"/>
      <c r="CF27" s="661"/>
      <c r="CG27" s="661"/>
      <c r="CH27" s="661"/>
      <c r="CI27" s="661"/>
      <c r="CJ27" s="661"/>
      <c r="CK27" s="661"/>
      <c r="CL27" s="661"/>
      <c r="CM27" s="661"/>
      <c r="CN27" s="661"/>
      <c r="CO27" s="661"/>
      <c r="CP27" s="661"/>
      <c r="CQ27" s="662"/>
      <c r="CR27" s="645">
        <v>
609179</v>
      </c>
      <c r="CS27" s="681"/>
      <c r="CT27" s="681"/>
      <c r="CU27" s="681"/>
      <c r="CV27" s="681"/>
      <c r="CW27" s="681"/>
      <c r="CX27" s="681"/>
      <c r="CY27" s="682"/>
      <c r="CZ27" s="650">
        <v>
4.5999999999999996</v>
      </c>
      <c r="DA27" s="679"/>
      <c r="DB27" s="679"/>
      <c r="DC27" s="683"/>
      <c r="DD27" s="654">
        <v>
239735</v>
      </c>
      <c r="DE27" s="681"/>
      <c r="DF27" s="681"/>
      <c r="DG27" s="681"/>
      <c r="DH27" s="681"/>
      <c r="DI27" s="681"/>
      <c r="DJ27" s="681"/>
      <c r="DK27" s="682"/>
      <c r="DL27" s="654">
        <v>
165714</v>
      </c>
      <c r="DM27" s="681"/>
      <c r="DN27" s="681"/>
      <c r="DO27" s="681"/>
      <c r="DP27" s="681"/>
      <c r="DQ27" s="681"/>
      <c r="DR27" s="681"/>
      <c r="DS27" s="681"/>
      <c r="DT27" s="681"/>
      <c r="DU27" s="681"/>
      <c r="DV27" s="682"/>
      <c r="DW27" s="650">
        <v>
2.8</v>
      </c>
      <c r="DX27" s="679"/>
      <c r="DY27" s="679"/>
      <c r="DZ27" s="679"/>
      <c r="EA27" s="679"/>
      <c r="EB27" s="679"/>
      <c r="EC27" s="680"/>
    </row>
    <row r="28" spans="2:133" ht="11.25" customHeight="1" x14ac:dyDescent="0.15">
      <c r="B28" s="642" t="s">
        <v>
303</v>
      </c>
      <c r="C28" s="643"/>
      <c r="D28" s="643"/>
      <c r="E28" s="643"/>
      <c r="F28" s="643"/>
      <c r="G28" s="643"/>
      <c r="H28" s="643"/>
      <c r="I28" s="643"/>
      <c r="J28" s="643"/>
      <c r="K28" s="643"/>
      <c r="L28" s="643"/>
      <c r="M28" s="643"/>
      <c r="N28" s="643"/>
      <c r="O28" s="643"/>
      <c r="P28" s="643"/>
      <c r="Q28" s="644"/>
      <c r="R28" s="645">
        <v>
2384</v>
      </c>
      <c r="S28" s="646"/>
      <c r="T28" s="646"/>
      <c r="U28" s="646"/>
      <c r="V28" s="646"/>
      <c r="W28" s="646"/>
      <c r="X28" s="646"/>
      <c r="Y28" s="647"/>
      <c r="Z28" s="648">
        <v>
0</v>
      </c>
      <c r="AA28" s="648"/>
      <c r="AB28" s="648"/>
      <c r="AC28" s="648"/>
      <c r="AD28" s="649">
        <v>
1005</v>
      </c>
      <c r="AE28" s="649"/>
      <c r="AF28" s="649"/>
      <c r="AG28" s="649"/>
      <c r="AH28" s="649"/>
      <c r="AI28" s="649"/>
      <c r="AJ28" s="649"/>
      <c r="AK28" s="649"/>
      <c r="AL28" s="650">
        <v>
0</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
304</v>
      </c>
      <c r="CE28" s="661"/>
      <c r="CF28" s="661"/>
      <c r="CG28" s="661"/>
      <c r="CH28" s="661"/>
      <c r="CI28" s="661"/>
      <c r="CJ28" s="661"/>
      <c r="CK28" s="661"/>
      <c r="CL28" s="661"/>
      <c r="CM28" s="661"/>
      <c r="CN28" s="661"/>
      <c r="CO28" s="661"/>
      <c r="CP28" s="661"/>
      <c r="CQ28" s="662"/>
      <c r="CR28" s="645">
        <v>
1817637</v>
      </c>
      <c r="CS28" s="646"/>
      <c r="CT28" s="646"/>
      <c r="CU28" s="646"/>
      <c r="CV28" s="646"/>
      <c r="CW28" s="646"/>
      <c r="CX28" s="646"/>
      <c r="CY28" s="647"/>
      <c r="CZ28" s="650">
        <v>
13.8</v>
      </c>
      <c r="DA28" s="679"/>
      <c r="DB28" s="679"/>
      <c r="DC28" s="683"/>
      <c r="DD28" s="654">
        <v>
1811502</v>
      </c>
      <c r="DE28" s="646"/>
      <c r="DF28" s="646"/>
      <c r="DG28" s="646"/>
      <c r="DH28" s="646"/>
      <c r="DI28" s="646"/>
      <c r="DJ28" s="646"/>
      <c r="DK28" s="647"/>
      <c r="DL28" s="654">
        <v>
1811499</v>
      </c>
      <c r="DM28" s="646"/>
      <c r="DN28" s="646"/>
      <c r="DO28" s="646"/>
      <c r="DP28" s="646"/>
      <c r="DQ28" s="646"/>
      <c r="DR28" s="646"/>
      <c r="DS28" s="646"/>
      <c r="DT28" s="646"/>
      <c r="DU28" s="646"/>
      <c r="DV28" s="647"/>
      <c r="DW28" s="650">
        <v>
30.9</v>
      </c>
      <c r="DX28" s="679"/>
      <c r="DY28" s="679"/>
      <c r="DZ28" s="679"/>
      <c r="EA28" s="679"/>
      <c r="EB28" s="679"/>
      <c r="EC28" s="680"/>
    </row>
    <row r="29" spans="2:133" ht="11.25" customHeight="1" x14ac:dyDescent="0.15">
      <c r="B29" s="642" t="s">
        <v>
305</v>
      </c>
      <c r="C29" s="643"/>
      <c r="D29" s="643"/>
      <c r="E29" s="643"/>
      <c r="F29" s="643"/>
      <c r="G29" s="643"/>
      <c r="H29" s="643"/>
      <c r="I29" s="643"/>
      <c r="J29" s="643"/>
      <c r="K29" s="643"/>
      <c r="L29" s="643"/>
      <c r="M29" s="643"/>
      <c r="N29" s="643"/>
      <c r="O29" s="643"/>
      <c r="P29" s="643"/>
      <c r="Q29" s="644"/>
      <c r="R29" s="645">
        <v>
93104</v>
      </c>
      <c r="S29" s="646"/>
      <c r="T29" s="646"/>
      <c r="U29" s="646"/>
      <c r="V29" s="646"/>
      <c r="W29" s="646"/>
      <c r="X29" s="646"/>
      <c r="Y29" s="647"/>
      <c r="Z29" s="648">
        <v>
0.7</v>
      </c>
      <c r="AA29" s="648"/>
      <c r="AB29" s="648"/>
      <c r="AC29" s="648"/>
      <c r="AD29" s="649">
        <v>
42480</v>
      </c>
      <c r="AE29" s="649"/>
      <c r="AF29" s="649"/>
      <c r="AG29" s="649"/>
      <c r="AH29" s="649"/>
      <c r="AI29" s="649"/>
      <c r="AJ29" s="649"/>
      <c r="AK29" s="649"/>
      <c r="AL29" s="650">
        <v>
0.7</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
306</v>
      </c>
      <c r="CE29" s="686"/>
      <c r="CF29" s="660" t="s">
        <v>
69</v>
      </c>
      <c r="CG29" s="661"/>
      <c r="CH29" s="661"/>
      <c r="CI29" s="661"/>
      <c r="CJ29" s="661"/>
      <c r="CK29" s="661"/>
      <c r="CL29" s="661"/>
      <c r="CM29" s="661"/>
      <c r="CN29" s="661"/>
      <c r="CO29" s="661"/>
      <c r="CP29" s="661"/>
      <c r="CQ29" s="662"/>
      <c r="CR29" s="645">
        <v>
1817637</v>
      </c>
      <c r="CS29" s="681"/>
      <c r="CT29" s="681"/>
      <c r="CU29" s="681"/>
      <c r="CV29" s="681"/>
      <c r="CW29" s="681"/>
      <c r="CX29" s="681"/>
      <c r="CY29" s="682"/>
      <c r="CZ29" s="650">
        <v>
13.8</v>
      </c>
      <c r="DA29" s="679"/>
      <c r="DB29" s="679"/>
      <c r="DC29" s="683"/>
      <c r="DD29" s="654">
        <v>
1811502</v>
      </c>
      <c r="DE29" s="681"/>
      <c r="DF29" s="681"/>
      <c r="DG29" s="681"/>
      <c r="DH29" s="681"/>
      <c r="DI29" s="681"/>
      <c r="DJ29" s="681"/>
      <c r="DK29" s="682"/>
      <c r="DL29" s="654">
        <v>
1811499</v>
      </c>
      <c r="DM29" s="681"/>
      <c r="DN29" s="681"/>
      <c r="DO29" s="681"/>
      <c r="DP29" s="681"/>
      <c r="DQ29" s="681"/>
      <c r="DR29" s="681"/>
      <c r="DS29" s="681"/>
      <c r="DT29" s="681"/>
      <c r="DU29" s="681"/>
      <c r="DV29" s="682"/>
      <c r="DW29" s="650">
        <v>
30.9</v>
      </c>
      <c r="DX29" s="679"/>
      <c r="DY29" s="679"/>
      <c r="DZ29" s="679"/>
      <c r="EA29" s="679"/>
      <c r="EB29" s="679"/>
      <c r="EC29" s="680"/>
    </row>
    <row r="30" spans="2:133" ht="11.25" customHeight="1" x14ac:dyDescent="0.15">
      <c r="B30" s="642" t="s">
        <v>
307</v>
      </c>
      <c r="C30" s="643"/>
      <c r="D30" s="643"/>
      <c r="E30" s="643"/>
      <c r="F30" s="643"/>
      <c r="G30" s="643"/>
      <c r="H30" s="643"/>
      <c r="I30" s="643"/>
      <c r="J30" s="643"/>
      <c r="K30" s="643"/>
      <c r="L30" s="643"/>
      <c r="M30" s="643"/>
      <c r="N30" s="643"/>
      <c r="O30" s="643"/>
      <c r="P30" s="643"/>
      <c r="Q30" s="644"/>
      <c r="R30" s="645">
        <v>
6859</v>
      </c>
      <c r="S30" s="646"/>
      <c r="T30" s="646"/>
      <c r="U30" s="646"/>
      <c r="V30" s="646"/>
      <c r="W30" s="646"/>
      <c r="X30" s="646"/>
      <c r="Y30" s="647"/>
      <c r="Z30" s="648">
        <v>
0</v>
      </c>
      <c r="AA30" s="648"/>
      <c r="AB30" s="648"/>
      <c r="AC30" s="648"/>
      <c r="AD30" s="649" t="s">
        <v>
139</v>
      </c>
      <c r="AE30" s="649"/>
      <c r="AF30" s="649"/>
      <c r="AG30" s="649"/>
      <c r="AH30" s="649"/>
      <c r="AI30" s="649"/>
      <c r="AJ30" s="649"/>
      <c r="AK30" s="649"/>
      <c r="AL30" s="650" t="s">
        <v>
138</v>
      </c>
      <c r="AM30" s="651"/>
      <c r="AN30" s="651"/>
      <c r="AO30" s="652"/>
      <c r="AP30" s="624" t="s">
        <v>
225</v>
      </c>
      <c r="AQ30" s="625"/>
      <c r="AR30" s="625"/>
      <c r="AS30" s="625"/>
      <c r="AT30" s="625"/>
      <c r="AU30" s="625"/>
      <c r="AV30" s="625"/>
      <c r="AW30" s="625"/>
      <c r="AX30" s="625"/>
      <c r="AY30" s="625"/>
      <c r="AZ30" s="625"/>
      <c r="BA30" s="625"/>
      <c r="BB30" s="625"/>
      <c r="BC30" s="625"/>
      <c r="BD30" s="625"/>
      <c r="BE30" s="625"/>
      <c r="BF30" s="626"/>
      <c r="BG30" s="624" t="s">
        <v>
308</v>
      </c>
      <c r="BH30" s="698"/>
      <c r="BI30" s="698"/>
      <c r="BJ30" s="698"/>
      <c r="BK30" s="698"/>
      <c r="BL30" s="698"/>
      <c r="BM30" s="698"/>
      <c r="BN30" s="698"/>
      <c r="BO30" s="698"/>
      <c r="BP30" s="698"/>
      <c r="BQ30" s="699"/>
      <c r="BR30" s="624" t="s">
        <v>
309</v>
      </c>
      <c r="BS30" s="698"/>
      <c r="BT30" s="698"/>
      <c r="BU30" s="698"/>
      <c r="BV30" s="698"/>
      <c r="BW30" s="698"/>
      <c r="BX30" s="698"/>
      <c r="BY30" s="698"/>
      <c r="BZ30" s="698"/>
      <c r="CA30" s="698"/>
      <c r="CB30" s="699"/>
      <c r="CD30" s="687"/>
      <c r="CE30" s="688"/>
      <c r="CF30" s="660" t="s">
        <v>
310</v>
      </c>
      <c r="CG30" s="661"/>
      <c r="CH30" s="661"/>
      <c r="CI30" s="661"/>
      <c r="CJ30" s="661"/>
      <c r="CK30" s="661"/>
      <c r="CL30" s="661"/>
      <c r="CM30" s="661"/>
      <c r="CN30" s="661"/>
      <c r="CO30" s="661"/>
      <c r="CP30" s="661"/>
      <c r="CQ30" s="662"/>
      <c r="CR30" s="645">
        <v>
1805613</v>
      </c>
      <c r="CS30" s="646"/>
      <c r="CT30" s="646"/>
      <c r="CU30" s="646"/>
      <c r="CV30" s="646"/>
      <c r="CW30" s="646"/>
      <c r="CX30" s="646"/>
      <c r="CY30" s="647"/>
      <c r="CZ30" s="650">
        <v>
13.7</v>
      </c>
      <c r="DA30" s="679"/>
      <c r="DB30" s="679"/>
      <c r="DC30" s="683"/>
      <c r="DD30" s="654">
        <v>
1799484</v>
      </c>
      <c r="DE30" s="646"/>
      <c r="DF30" s="646"/>
      <c r="DG30" s="646"/>
      <c r="DH30" s="646"/>
      <c r="DI30" s="646"/>
      <c r="DJ30" s="646"/>
      <c r="DK30" s="647"/>
      <c r="DL30" s="654">
        <v>
1799481</v>
      </c>
      <c r="DM30" s="646"/>
      <c r="DN30" s="646"/>
      <c r="DO30" s="646"/>
      <c r="DP30" s="646"/>
      <c r="DQ30" s="646"/>
      <c r="DR30" s="646"/>
      <c r="DS30" s="646"/>
      <c r="DT30" s="646"/>
      <c r="DU30" s="646"/>
      <c r="DV30" s="647"/>
      <c r="DW30" s="650">
        <v>
30.7</v>
      </c>
      <c r="DX30" s="679"/>
      <c r="DY30" s="679"/>
      <c r="DZ30" s="679"/>
      <c r="EA30" s="679"/>
      <c r="EB30" s="679"/>
      <c r="EC30" s="680"/>
    </row>
    <row r="31" spans="2:133" ht="11.25" customHeight="1" x14ac:dyDescent="0.15">
      <c r="B31" s="642" t="s">
        <v>
311</v>
      </c>
      <c r="C31" s="643"/>
      <c r="D31" s="643"/>
      <c r="E31" s="643"/>
      <c r="F31" s="643"/>
      <c r="G31" s="643"/>
      <c r="H31" s="643"/>
      <c r="I31" s="643"/>
      <c r="J31" s="643"/>
      <c r="K31" s="643"/>
      <c r="L31" s="643"/>
      <c r="M31" s="643"/>
      <c r="N31" s="643"/>
      <c r="O31" s="643"/>
      <c r="P31" s="643"/>
      <c r="Q31" s="644"/>
      <c r="R31" s="645">
        <v>
1971748</v>
      </c>
      <c r="S31" s="646"/>
      <c r="T31" s="646"/>
      <c r="U31" s="646"/>
      <c r="V31" s="646"/>
      <c r="W31" s="646"/>
      <c r="X31" s="646"/>
      <c r="Y31" s="647"/>
      <c r="Z31" s="648">
        <v>
14.1</v>
      </c>
      <c r="AA31" s="648"/>
      <c r="AB31" s="648"/>
      <c r="AC31" s="648"/>
      <c r="AD31" s="649" t="s">
        <v>
139</v>
      </c>
      <c r="AE31" s="649"/>
      <c r="AF31" s="649"/>
      <c r="AG31" s="649"/>
      <c r="AH31" s="649"/>
      <c r="AI31" s="649"/>
      <c r="AJ31" s="649"/>
      <c r="AK31" s="649"/>
      <c r="AL31" s="650" t="s">
        <v>
139</v>
      </c>
      <c r="AM31" s="651"/>
      <c r="AN31" s="651"/>
      <c r="AO31" s="652"/>
      <c r="AP31" s="702" t="s">
        <v>
312</v>
      </c>
      <c r="AQ31" s="703"/>
      <c r="AR31" s="703"/>
      <c r="AS31" s="703"/>
      <c r="AT31" s="708" t="s">
        <v>
313</v>
      </c>
      <c r="AU31" s="231"/>
      <c r="AV31" s="231"/>
      <c r="AW31" s="231"/>
      <c r="AX31" s="631" t="s">
        <v>
188</v>
      </c>
      <c r="AY31" s="632"/>
      <c r="AZ31" s="632"/>
      <c r="BA31" s="632"/>
      <c r="BB31" s="632"/>
      <c r="BC31" s="632"/>
      <c r="BD31" s="632"/>
      <c r="BE31" s="632"/>
      <c r="BF31" s="633"/>
      <c r="BG31" s="713">
        <v>
99.4</v>
      </c>
      <c r="BH31" s="700"/>
      <c r="BI31" s="700"/>
      <c r="BJ31" s="700"/>
      <c r="BK31" s="700"/>
      <c r="BL31" s="700"/>
      <c r="BM31" s="640">
        <v>
98</v>
      </c>
      <c r="BN31" s="700"/>
      <c r="BO31" s="700"/>
      <c r="BP31" s="700"/>
      <c r="BQ31" s="701"/>
      <c r="BR31" s="713">
        <v>
99.5</v>
      </c>
      <c r="BS31" s="700"/>
      <c r="BT31" s="700"/>
      <c r="BU31" s="700"/>
      <c r="BV31" s="700"/>
      <c r="BW31" s="700"/>
      <c r="BX31" s="640">
        <v>
97.9</v>
      </c>
      <c r="BY31" s="700"/>
      <c r="BZ31" s="700"/>
      <c r="CA31" s="700"/>
      <c r="CB31" s="701"/>
      <c r="CD31" s="687"/>
      <c r="CE31" s="688"/>
      <c r="CF31" s="660" t="s">
        <v>
314</v>
      </c>
      <c r="CG31" s="661"/>
      <c r="CH31" s="661"/>
      <c r="CI31" s="661"/>
      <c r="CJ31" s="661"/>
      <c r="CK31" s="661"/>
      <c r="CL31" s="661"/>
      <c r="CM31" s="661"/>
      <c r="CN31" s="661"/>
      <c r="CO31" s="661"/>
      <c r="CP31" s="661"/>
      <c r="CQ31" s="662"/>
      <c r="CR31" s="645">
        <v>
12024</v>
      </c>
      <c r="CS31" s="681"/>
      <c r="CT31" s="681"/>
      <c r="CU31" s="681"/>
      <c r="CV31" s="681"/>
      <c r="CW31" s="681"/>
      <c r="CX31" s="681"/>
      <c r="CY31" s="682"/>
      <c r="CZ31" s="650">
        <v>
0.1</v>
      </c>
      <c r="DA31" s="679"/>
      <c r="DB31" s="679"/>
      <c r="DC31" s="683"/>
      <c r="DD31" s="654">
        <v>
12018</v>
      </c>
      <c r="DE31" s="681"/>
      <c r="DF31" s="681"/>
      <c r="DG31" s="681"/>
      <c r="DH31" s="681"/>
      <c r="DI31" s="681"/>
      <c r="DJ31" s="681"/>
      <c r="DK31" s="682"/>
      <c r="DL31" s="654">
        <v>
12018</v>
      </c>
      <c r="DM31" s="681"/>
      <c r="DN31" s="681"/>
      <c r="DO31" s="681"/>
      <c r="DP31" s="681"/>
      <c r="DQ31" s="681"/>
      <c r="DR31" s="681"/>
      <c r="DS31" s="681"/>
      <c r="DT31" s="681"/>
      <c r="DU31" s="681"/>
      <c r="DV31" s="682"/>
      <c r="DW31" s="650">
        <v>
0.2</v>
      </c>
      <c r="DX31" s="679"/>
      <c r="DY31" s="679"/>
      <c r="DZ31" s="679"/>
      <c r="EA31" s="679"/>
      <c r="EB31" s="679"/>
      <c r="EC31" s="680"/>
    </row>
    <row r="32" spans="2:133" ht="11.25" customHeight="1" x14ac:dyDescent="0.15">
      <c r="B32" s="691" t="s">
        <v>
315</v>
      </c>
      <c r="C32" s="692"/>
      <c r="D32" s="692"/>
      <c r="E32" s="692"/>
      <c r="F32" s="692"/>
      <c r="G32" s="692"/>
      <c r="H32" s="692"/>
      <c r="I32" s="692"/>
      <c r="J32" s="692"/>
      <c r="K32" s="692"/>
      <c r="L32" s="692"/>
      <c r="M32" s="692"/>
      <c r="N32" s="692"/>
      <c r="O32" s="692"/>
      <c r="P32" s="692"/>
      <c r="Q32" s="693"/>
      <c r="R32" s="645" t="s">
        <v>
139</v>
      </c>
      <c r="S32" s="646"/>
      <c r="T32" s="646"/>
      <c r="U32" s="646"/>
      <c r="V32" s="646"/>
      <c r="W32" s="646"/>
      <c r="X32" s="646"/>
      <c r="Y32" s="647"/>
      <c r="Z32" s="648" t="s">
        <v>
139</v>
      </c>
      <c r="AA32" s="648"/>
      <c r="AB32" s="648"/>
      <c r="AC32" s="648"/>
      <c r="AD32" s="649" t="s">
        <v>
139</v>
      </c>
      <c r="AE32" s="649"/>
      <c r="AF32" s="649"/>
      <c r="AG32" s="649"/>
      <c r="AH32" s="649"/>
      <c r="AI32" s="649"/>
      <c r="AJ32" s="649"/>
      <c r="AK32" s="649"/>
      <c r="AL32" s="650" t="s">
        <v>
139</v>
      </c>
      <c r="AM32" s="651"/>
      <c r="AN32" s="651"/>
      <c r="AO32" s="652"/>
      <c r="AP32" s="704"/>
      <c r="AQ32" s="705"/>
      <c r="AR32" s="705"/>
      <c r="AS32" s="705"/>
      <c r="AT32" s="709"/>
      <c r="AU32" s="230" t="s">
        <v>
316</v>
      </c>
      <c r="AV32" s="230"/>
      <c r="AW32" s="230"/>
      <c r="AX32" s="642" t="s">
        <v>
317</v>
      </c>
      <c r="AY32" s="643"/>
      <c r="AZ32" s="643"/>
      <c r="BA32" s="643"/>
      <c r="BB32" s="643"/>
      <c r="BC32" s="643"/>
      <c r="BD32" s="643"/>
      <c r="BE32" s="643"/>
      <c r="BF32" s="644"/>
      <c r="BG32" s="714">
        <v>
99.5</v>
      </c>
      <c r="BH32" s="681"/>
      <c r="BI32" s="681"/>
      <c r="BJ32" s="681"/>
      <c r="BK32" s="681"/>
      <c r="BL32" s="681"/>
      <c r="BM32" s="651">
        <v>
99</v>
      </c>
      <c r="BN32" s="711"/>
      <c r="BO32" s="711"/>
      <c r="BP32" s="711"/>
      <c r="BQ32" s="712"/>
      <c r="BR32" s="714">
        <v>
99.6</v>
      </c>
      <c r="BS32" s="681"/>
      <c r="BT32" s="681"/>
      <c r="BU32" s="681"/>
      <c r="BV32" s="681"/>
      <c r="BW32" s="681"/>
      <c r="BX32" s="651">
        <v>
98.9</v>
      </c>
      <c r="BY32" s="711"/>
      <c r="BZ32" s="711"/>
      <c r="CA32" s="711"/>
      <c r="CB32" s="712"/>
      <c r="CD32" s="689"/>
      <c r="CE32" s="690"/>
      <c r="CF32" s="660" t="s">
        <v>
318</v>
      </c>
      <c r="CG32" s="661"/>
      <c r="CH32" s="661"/>
      <c r="CI32" s="661"/>
      <c r="CJ32" s="661"/>
      <c r="CK32" s="661"/>
      <c r="CL32" s="661"/>
      <c r="CM32" s="661"/>
      <c r="CN32" s="661"/>
      <c r="CO32" s="661"/>
      <c r="CP32" s="661"/>
      <c r="CQ32" s="662"/>
      <c r="CR32" s="645" t="s">
        <v>
139</v>
      </c>
      <c r="CS32" s="646"/>
      <c r="CT32" s="646"/>
      <c r="CU32" s="646"/>
      <c r="CV32" s="646"/>
      <c r="CW32" s="646"/>
      <c r="CX32" s="646"/>
      <c r="CY32" s="647"/>
      <c r="CZ32" s="650" t="s">
        <v>
138</v>
      </c>
      <c r="DA32" s="679"/>
      <c r="DB32" s="679"/>
      <c r="DC32" s="683"/>
      <c r="DD32" s="654" t="s">
        <v>
139</v>
      </c>
      <c r="DE32" s="646"/>
      <c r="DF32" s="646"/>
      <c r="DG32" s="646"/>
      <c r="DH32" s="646"/>
      <c r="DI32" s="646"/>
      <c r="DJ32" s="646"/>
      <c r="DK32" s="647"/>
      <c r="DL32" s="654" t="s">
        <v>
139</v>
      </c>
      <c r="DM32" s="646"/>
      <c r="DN32" s="646"/>
      <c r="DO32" s="646"/>
      <c r="DP32" s="646"/>
      <c r="DQ32" s="646"/>
      <c r="DR32" s="646"/>
      <c r="DS32" s="646"/>
      <c r="DT32" s="646"/>
      <c r="DU32" s="646"/>
      <c r="DV32" s="647"/>
      <c r="DW32" s="650" t="s">
        <v>
139</v>
      </c>
      <c r="DX32" s="679"/>
      <c r="DY32" s="679"/>
      <c r="DZ32" s="679"/>
      <c r="EA32" s="679"/>
      <c r="EB32" s="679"/>
      <c r="EC32" s="680"/>
    </row>
    <row r="33" spans="2:133" ht="11.25" customHeight="1" x14ac:dyDescent="0.15">
      <c r="B33" s="642" t="s">
        <v>
319</v>
      </c>
      <c r="C33" s="643"/>
      <c r="D33" s="643"/>
      <c r="E33" s="643"/>
      <c r="F33" s="643"/>
      <c r="G33" s="643"/>
      <c r="H33" s="643"/>
      <c r="I33" s="643"/>
      <c r="J33" s="643"/>
      <c r="K33" s="643"/>
      <c r="L33" s="643"/>
      <c r="M33" s="643"/>
      <c r="N33" s="643"/>
      <c r="O33" s="643"/>
      <c r="P33" s="643"/>
      <c r="Q33" s="644"/>
      <c r="R33" s="645">
        <v>
1004785</v>
      </c>
      <c r="S33" s="646"/>
      <c r="T33" s="646"/>
      <c r="U33" s="646"/>
      <c r="V33" s="646"/>
      <c r="W33" s="646"/>
      <c r="X33" s="646"/>
      <c r="Y33" s="647"/>
      <c r="Z33" s="648">
        <v>
7.2</v>
      </c>
      <c r="AA33" s="648"/>
      <c r="AB33" s="648"/>
      <c r="AC33" s="648"/>
      <c r="AD33" s="649" t="s">
        <v>
139</v>
      </c>
      <c r="AE33" s="649"/>
      <c r="AF33" s="649"/>
      <c r="AG33" s="649"/>
      <c r="AH33" s="649"/>
      <c r="AI33" s="649"/>
      <c r="AJ33" s="649"/>
      <c r="AK33" s="649"/>
      <c r="AL33" s="650" t="s">
        <v>
139</v>
      </c>
      <c r="AM33" s="651"/>
      <c r="AN33" s="651"/>
      <c r="AO33" s="652"/>
      <c r="AP33" s="706"/>
      <c r="AQ33" s="707"/>
      <c r="AR33" s="707"/>
      <c r="AS33" s="707"/>
      <c r="AT33" s="710"/>
      <c r="AU33" s="232"/>
      <c r="AV33" s="232"/>
      <c r="AW33" s="232"/>
      <c r="AX33" s="695" t="s">
        <v>
320</v>
      </c>
      <c r="AY33" s="696"/>
      <c r="AZ33" s="696"/>
      <c r="BA33" s="696"/>
      <c r="BB33" s="696"/>
      <c r="BC33" s="696"/>
      <c r="BD33" s="696"/>
      <c r="BE33" s="696"/>
      <c r="BF33" s="697"/>
      <c r="BG33" s="715">
        <v>
99.2</v>
      </c>
      <c r="BH33" s="716"/>
      <c r="BI33" s="716"/>
      <c r="BJ33" s="716"/>
      <c r="BK33" s="716"/>
      <c r="BL33" s="716"/>
      <c r="BM33" s="717">
        <v>
96.7</v>
      </c>
      <c r="BN33" s="716"/>
      <c r="BO33" s="716"/>
      <c r="BP33" s="716"/>
      <c r="BQ33" s="718"/>
      <c r="BR33" s="715">
        <v>
99.4</v>
      </c>
      <c r="BS33" s="716"/>
      <c r="BT33" s="716"/>
      <c r="BU33" s="716"/>
      <c r="BV33" s="716"/>
      <c r="BW33" s="716"/>
      <c r="BX33" s="717">
        <v>
96.4</v>
      </c>
      <c r="BY33" s="716"/>
      <c r="BZ33" s="716"/>
      <c r="CA33" s="716"/>
      <c r="CB33" s="718"/>
      <c r="CD33" s="660" t="s">
        <v>
321</v>
      </c>
      <c r="CE33" s="661"/>
      <c r="CF33" s="661"/>
      <c r="CG33" s="661"/>
      <c r="CH33" s="661"/>
      <c r="CI33" s="661"/>
      <c r="CJ33" s="661"/>
      <c r="CK33" s="661"/>
      <c r="CL33" s="661"/>
      <c r="CM33" s="661"/>
      <c r="CN33" s="661"/>
      <c r="CO33" s="661"/>
      <c r="CP33" s="661"/>
      <c r="CQ33" s="662"/>
      <c r="CR33" s="645">
        <v>
5131187</v>
      </c>
      <c r="CS33" s="681"/>
      <c r="CT33" s="681"/>
      <c r="CU33" s="681"/>
      <c r="CV33" s="681"/>
      <c r="CW33" s="681"/>
      <c r="CX33" s="681"/>
      <c r="CY33" s="682"/>
      <c r="CZ33" s="650">
        <v>
39</v>
      </c>
      <c r="DA33" s="679"/>
      <c r="DB33" s="679"/>
      <c r="DC33" s="683"/>
      <c r="DD33" s="654">
        <v>
4334958</v>
      </c>
      <c r="DE33" s="681"/>
      <c r="DF33" s="681"/>
      <c r="DG33" s="681"/>
      <c r="DH33" s="681"/>
      <c r="DI33" s="681"/>
      <c r="DJ33" s="681"/>
      <c r="DK33" s="682"/>
      <c r="DL33" s="654">
        <v>
2107262</v>
      </c>
      <c r="DM33" s="681"/>
      <c r="DN33" s="681"/>
      <c r="DO33" s="681"/>
      <c r="DP33" s="681"/>
      <c r="DQ33" s="681"/>
      <c r="DR33" s="681"/>
      <c r="DS33" s="681"/>
      <c r="DT33" s="681"/>
      <c r="DU33" s="681"/>
      <c r="DV33" s="682"/>
      <c r="DW33" s="650">
        <v>
35.9</v>
      </c>
      <c r="DX33" s="679"/>
      <c r="DY33" s="679"/>
      <c r="DZ33" s="679"/>
      <c r="EA33" s="679"/>
      <c r="EB33" s="679"/>
      <c r="EC33" s="680"/>
    </row>
    <row r="34" spans="2:133" ht="11.25" customHeight="1" x14ac:dyDescent="0.15">
      <c r="B34" s="642" t="s">
        <v>
322</v>
      </c>
      <c r="C34" s="643"/>
      <c r="D34" s="643"/>
      <c r="E34" s="643"/>
      <c r="F34" s="643"/>
      <c r="G34" s="643"/>
      <c r="H34" s="643"/>
      <c r="I34" s="643"/>
      <c r="J34" s="643"/>
      <c r="K34" s="643"/>
      <c r="L34" s="643"/>
      <c r="M34" s="643"/>
      <c r="N34" s="643"/>
      <c r="O34" s="643"/>
      <c r="P34" s="643"/>
      <c r="Q34" s="644"/>
      <c r="R34" s="645">
        <v>
107019</v>
      </c>
      <c r="S34" s="646"/>
      <c r="T34" s="646"/>
      <c r="U34" s="646"/>
      <c r="V34" s="646"/>
      <c r="W34" s="646"/>
      <c r="X34" s="646"/>
      <c r="Y34" s="647"/>
      <c r="Z34" s="648">
        <v>
0.8</v>
      </c>
      <c r="AA34" s="648"/>
      <c r="AB34" s="648"/>
      <c r="AC34" s="648"/>
      <c r="AD34" s="649">
        <v>
10352</v>
      </c>
      <c r="AE34" s="649"/>
      <c r="AF34" s="649"/>
      <c r="AG34" s="649"/>
      <c r="AH34" s="649"/>
      <c r="AI34" s="649"/>
      <c r="AJ34" s="649"/>
      <c r="AK34" s="649"/>
      <c r="AL34" s="650">
        <v>
0.2</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
323</v>
      </c>
      <c r="CE34" s="661"/>
      <c r="CF34" s="661"/>
      <c r="CG34" s="661"/>
      <c r="CH34" s="661"/>
      <c r="CI34" s="661"/>
      <c r="CJ34" s="661"/>
      <c r="CK34" s="661"/>
      <c r="CL34" s="661"/>
      <c r="CM34" s="661"/>
      <c r="CN34" s="661"/>
      <c r="CO34" s="661"/>
      <c r="CP34" s="661"/>
      <c r="CQ34" s="662"/>
      <c r="CR34" s="645">
        <v>
1329807</v>
      </c>
      <c r="CS34" s="646"/>
      <c r="CT34" s="646"/>
      <c r="CU34" s="646"/>
      <c r="CV34" s="646"/>
      <c r="CW34" s="646"/>
      <c r="CX34" s="646"/>
      <c r="CY34" s="647"/>
      <c r="CZ34" s="650">
        <v>
10.1</v>
      </c>
      <c r="DA34" s="679"/>
      <c r="DB34" s="679"/>
      <c r="DC34" s="683"/>
      <c r="DD34" s="654">
        <v>
1047256</v>
      </c>
      <c r="DE34" s="646"/>
      <c r="DF34" s="646"/>
      <c r="DG34" s="646"/>
      <c r="DH34" s="646"/>
      <c r="DI34" s="646"/>
      <c r="DJ34" s="646"/>
      <c r="DK34" s="647"/>
      <c r="DL34" s="654">
        <v>
629546</v>
      </c>
      <c r="DM34" s="646"/>
      <c r="DN34" s="646"/>
      <c r="DO34" s="646"/>
      <c r="DP34" s="646"/>
      <c r="DQ34" s="646"/>
      <c r="DR34" s="646"/>
      <c r="DS34" s="646"/>
      <c r="DT34" s="646"/>
      <c r="DU34" s="646"/>
      <c r="DV34" s="647"/>
      <c r="DW34" s="650">
        <v>
10.7</v>
      </c>
      <c r="DX34" s="679"/>
      <c r="DY34" s="679"/>
      <c r="DZ34" s="679"/>
      <c r="EA34" s="679"/>
      <c r="EB34" s="679"/>
      <c r="EC34" s="680"/>
    </row>
    <row r="35" spans="2:133" ht="11.25" customHeight="1" x14ac:dyDescent="0.15">
      <c r="B35" s="642" t="s">
        <v>
324</v>
      </c>
      <c r="C35" s="643"/>
      <c r="D35" s="643"/>
      <c r="E35" s="643"/>
      <c r="F35" s="643"/>
      <c r="G35" s="643"/>
      <c r="H35" s="643"/>
      <c r="I35" s="643"/>
      <c r="J35" s="643"/>
      <c r="K35" s="643"/>
      <c r="L35" s="643"/>
      <c r="M35" s="643"/>
      <c r="N35" s="643"/>
      <c r="O35" s="643"/>
      <c r="P35" s="643"/>
      <c r="Q35" s="644"/>
      <c r="R35" s="645">
        <v>
85786</v>
      </c>
      <c r="S35" s="646"/>
      <c r="T35" s="646"/>
      <c r="U35" s="646"/>
      <c r="V35" s="646"/>
      <c r="W35" s="646"/>
      <c r="X35" s="646"/>
      <c r="Y35" s="647"/>
      <c r="Z35" s="648">
        <v>
0.6</v>
      </c>
      <c r="AA35" s="648"/>
      <c r="AB35" s="648"/>
      <c r="AC35" s="648"/>
      <c r="AD35" s="649" t="s">
        <v>
139</v>
      </c>
      <c r="AE35" s="649"/>
      <c r="AF35" s="649"/>
      <c r="AG35" s="649"/>
      <c r="AH35" s="649"/>
      <c r="AI35" s="649"/>
      <c r="AJ35" s="649"/>
      <c r="AK35" s="649"/>
      <c r="AL35" s="650" t="s">
        <v>
139</v>
      </c>
      <c r="AM35" s="651"/>
      <c r="AN35" s="651"/>
      <c r="AO35" s="652"/>
      <c r="AP35" s="235"/>
      <c r="AQ35" s="624" t="s">
        <v>
325</v>
      </c>
      <c r="AR35" s="625"/>
      <c r="AS35" s="625"/>
      <c r="AT35" s="625"/>
      <c r="AU35" s="625"/>
      <c r="AV35" s="625"/>
      <c r="AW35" s="625"/>
      <c r="AX35" s="625"/>
      <c r="AY35" s="625"/>
      <c r="AZ35" s="625"/>
      <c r="BA35" s="625"/>
      <c r="BB35" s="625"/>
      <c r="BC35" s="625"/>
      <c r="BD35" s="625"/>
      <c r="BE35" s="625"/>
      <c r="BF35" s="626"/>
      <c r="BG35" s="624" t="s">
        <v>
326</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
327</v>
      </c>
      <c r="CE35" s="661"/>
      <c r="CF35" s="661"/>
      <c r="CG35" s="661"/>
      <c r="CH35" s="661"/>
      <c r="CI35" s="661"/>
      <c r="CJ35" s="661"/>
      <c r="CK35" s="661"/>
      <c r="CL35" s="661"/>
      <c r="CM35" s="661"/>
      <c r="CN35" s="661"/>
      <c r="CO35" s="661"/>
      <c r="CP35" s="661"/>
      <c r="CQ35" s="662"/>
      <c r="CR35" s="645">
        <v>
254475</v>
      </c>
      <c r="CS35" s="681"/>
      <c r="CT35" s="681"/>
      <c r="CU35" s="681"/>
      <c r="CV35" s="681"/>
      <c r="CW35" s="681"/>
      <c r="CX35" s="681"/>
      <c r="CY35" s="682"/>
      <c r="CZ35" s="650">
        <v>
1.9</v>
      </c>
      <c r="DA35" s="679"/>
      <c r="DB35" s="679"/>
      <c r="DC35" s="683"/>
      <c r="DD35" s="654">
        <v>
245237</v>
      </c>
      <c r="DE35" s="681"/>
      <c r="DF35" s="681"/>
      <c r="DG35" s="681"/>
      <c r="DH35" s="681"/>
      <c r="DI35" s="681"/>
      <c r="DJ35" s="681"/>
      <c r="DK35" s="682"/>
      <c r="DL35" s="654">
        <v>
244501</v>
      </c>
      <c r="DM35" s="681"/>
      <c r="DN35" s="681"/>
      <c r="DO35" s="681"/>
      <c r="DP35" s="681"/>
      <c r="DQ35" s="681"/>
      <c r="DR35" s="681"/>
      <c r="DS35" s="681"/>
      <c r="DT35" s="681"/>
      <c r="DU35" s="681"/>
      <c r="DV35" s="682"/>
      <c r="DW35" s="650">
        <v>
4.2</v>
      </c>
      <c r="DX35" s="679"/>
      <c r="DY35" s="679"/>
      <c r="DZ35" s="679"/>
      <c r="EA35" s="679"/>
      <c r="EB35" s="679"/>
      <c r="EC35" s="680"/>
    </row>
    <row r="36" spans="2:133" ht="11.25" customHeight="1" x14ac:dyDescent="0.15">
      <c r="B36" s="642" t="s">
        <v>
328</v>
      </c>
      <c r="C36" s="643"/>
      <c r="D36" s="643"/>
      <c r="E36" s="643"/>
      <c r="F36" s="643"/>
      <c r="G36" s="643"/>
      <c r="H36" s="643"/>
      <c r="I36" s="643"/>
      <c r="J36" s="643"/>
      <c r="K36" s="643"/>
      <c r="L36" s="643"/>
      <c r="M36" s="643"/>
      <c r="N36" s="643"/>
      <c r="O36" s="643"/>
      <c r="P36" s="643"/>
      <c r="Q36" s="644"/>
      <c r="R36" s="645">
        <v>
307624</v>
      </c>
      <c r="S36" s="646"/>
      <c r="T36" s="646"/>
      <c r="U36" s="646"/>
      <c r="V36" s="646"/>
      <c r="W36" s="646"/>
      <c r="X36" s="646"/>
      <c r="Y36" s="647"/>
      <c r="Z36" s="648">
        <v>
2.2000000000000002</v>
      </c>
      <c r="AA36" s="648"/>
      <c r="AB36" s="648"/>
      <c r="AC36" s="648"/>
      <c r="AD36" s="649" t="s">
        <v>
139</v>
      </c>
      <c r="AE36" s="649"/>
      <c r="AF36" s="649"/>
      <c r="AG36" s="649"/>
      <c r="AH36" s="649"/>
      <c r="AI36" s="649"/>
      <c r="AJ36" s="649"/>
      <c r="AK36" s="649"/>
      <c r="AL36" s="650" t="s">
        <v>
139</v>
      </c>
      <c r="AM36" s="651"/>
      <c r="AN36" s="651"/>
      <c r="AO36" s="652"/>
      <c r="AP36" s="235"/>
      <c r="AQ36" s="719" t="s">
        <v>
329</v>
      </c>
      <c r="AR36" s="720"/>
      <c r="AS36" s="720"/>
      <c r="AT36" s="720"/>
      <c r="AU36" s="720"/>
      <c r="AV36" s="720"/>
      <c r="AW36" s="720"/>
      <c r="AX36" s="720"/>
      <c r="AY36" s="721"/>
      <c r="AZ36" s="634">
        <v>
899353</v>
      </c>
      <c r="BA36" s="635"/>
      <c r="BB36" s="635"/>
      <c r="BC36" s="635"/>
      <c r="BD36" s="635"/>
      <c r="BE36" s="635"/>
      <c r="BF36" s="722"/>
      <c r="BG36" s="656" t="s">
        <v>
330</v>
      </c>
      <c r="BH36" s="657"/>
      <c r="BI36" s="657"/>
      <c r="BJ36" s="657"/>
      <c r="BK36" s="657"/>
      <c r="BL36" s="657"/>
      <c r="BM36" s="657"/>
      <c r="BN36" s="657"/>
      <c r="BO36" s="657"/>
      <c r="BP36" s="657"/>
      <c r="BQ36" s="657"/>
      <c r="BR36" s="657"/>
      <c r="BS36" s="657"/>
      <c r="BT36" s="657"/>
      <c r="BU36" s="658"/>
      <c r="BV36" s="634">
        <v>
14436</v>
      </c>
      <c r="BW36" s="635"/>
      <c r="BX36" s="635"/>
      <c r="BY36" s="635"/>
      <c r="BZ36" s="635"/>
      <c r="CA36" s="635"/>
      <c r="CB36" s="722"/>
      <c r="CD36" s="660" t="s">
        <v>
331</v>
      </c>
      <c r="CE36" s="661"/>
      <c r="CF36" s="661"/>
      <c r="CG36" s="661"/>
      <c r="CH36" s="661"/>
      <c r="CI36" s="661"/>
      <c r="CJ36" s="661"/>
      <c r="CK36" s="661"/>
      <c r="CL36" s="661"/>
      <c r="CM36" s="661"/>
      <c r="CN36" s="661"/>
      <c r="CO36" s="661"/>
      <c r="CP36" s="661"/>
      <c r="CQ36" s="662"/>
      <c r="CR36" s="645">
        <v>
1597949</v>
      </c>
      <c r="CS36" s="646"/>
      <c r="CT36" s="646"/>
      <c r="CU36" s="646"/>
      <c r="CV36" s="646"/>
      <c r="CW36" s="646"/>
      <c r="CX36" s="646"/>
      <c r="CY36" s="647"/>
      <c r="CZ36" s="650">
        <v>
12.2</v>
      </c>
      <c r="DA36" s="679"/>
      <c r="DB36" s="679"/>
      <c r="DC36" s="683"/>
      <c r="DD36" s="654">
        <v>
1378170</v>
      </c>
      <c r="DE36" s="646"/>
      <c r="DF36" s="646"/>
      <c r="DG36" s="646"/>
      <c r="DH36" s="646"/>
      <c r="DI36" s="646"/>
      <c r="DJ36" s="646"/>
      <c r="DK36" s="647"/>
      <c r="DL36" s="654">
        <v>
566794</v>
      </c>
      <c r="DM36" s="646"/>
      <c r="DN36" s="646"/>
      <c r="DO36" s="646"/>
      <c r="DP36" s="646"/>
      <c r="DQ36" s="646"/>
      <c r="DR36" s="646"/>
      <c r="DS36" s="646"/>
      <c r="DT36" s="646"/>
      <c r="DU36" s="646"/>
      <c r="DV36" s="647"/>
      <c r="DW36" s="650">
        <v>
9.6999999999999993</v>
      </c>
      <c r="DX36" s="679"/>
      <c r="DY36" s="679"/>
      <c r="DZ36" s="679"/>
      <c r="EA36" s="679"/>
      <c r="EB36" s="679"/>
      <c r="EC36" s="680"/>
    </row>
    <row r="37" spans="2:133" ht="11.25" customHeight="1" x14ac:dyDescent="0.15">
      <c r="B37" s="642" t="s">
        <v>
332</v>
      </c>
      <c r="C37" s="643"/>
      <c r="D37" s="643"/>
      <c r="E37" s="643"/>
      <c r="F37" s="643"/>
      <c r="G37" s="643"/>
      <c r="H37" s="643"/>
      <c r="I37" s="643"/>
      <c r="J37" s="643"/>
      <c r="K37" s="643"/>
      <c r="L37" s="643"/>
      <c r="M37" s="643"/>
      <c r="N37" s="643"/>
      <c r="O37" s="643"/>
      <c r="P37" s="643"/>
      <c r="Q37" s="644"/>
      <c r="R37" s="645">
        <v>
2067361</v>
      </c>
      <c r="S37" s="646"/>
      <c r="T37" s="646"/>
      <c r="U37" s="646"/>
      <c r="V37" s="646"/>
      <c r="W37" s="646"/>
      <c r="X37" s="646"/>
      <c r="Y37" s="647"/>
      <c r="Z37" s="648">
        <v>
14.7</v>
      </c>
      <c r="AA37" s="648"/>
      <c r="AB37" s="648"/>
      <c r="AC37" s="648"/>
      <c r="AD37" s="649" t="s">
        <v>
139</v>
      </c>
      <c r="AE37" s="649"/>
      <c r="AF37" s="649"/>
      <c r="AG37" s="649"/>
      <c r="AH37" s="649"/>
      <c r="AI37" s="649"/>
      <c r="AJ37" s="649"/>
      <c r="AK37" s="649"/>
      <c r="AL37" s="650" t="s">
        <v>
139</v>
      </c>
      <c r="AM37" s="651"/>
      <c r="AN37" s="651"/>
      <c r="AO37" s="652"/>
      <c r="AQ37" s="723" t="s">
        <v>
333</v>
      </c>
      <c r="AR37" s="724"/>
      <c r="AS37" s="724"/>
      <c r="AT37" s="724"/>
      <c r="AU37" s="724"/>
      <c r="AV37" s="724"/>
      <c r="AW37" s="724"/>
      <c r="AX37" s="724"/>
      <c r="AY37" s="725"/>
      <c r="AZ37" s="645">
        <v>
163468</v>
      </c>
      <c r="BA37" s="646"/>
      <c r="BB37" s="646"/>
      <c r="BC37" s="646"/>
      <c r="BD37" s="681"/>
      <c r="BE37" s="681"/>
      <c r="BF37" s="712"/>
      <c r="BG37" s="660" t="s">
        <v>
334</v>
      </c>
      <c r="BH37" s="661"/>
      <c r="BI37" s="661"/>
      <c r="BJ37" s="661"/>
      <c r="BK37" s="661"/>
      <c r="BL37" s="661"/>
      <c r="BM37" s="661"/>
      <c r="BN37" s="661"/>
      <c r="BO37" s="661"/>
      <c r="BP37" s="661"/>
      <c r="BQ37" s="661"/>
      <c r="BR37" s="661"/>
      <c r="BS37" s="661"/>
      <c r="BT37" s="661"/>
      <c r="BU37" s="662"/>
      <c r="BV37" s="645">
        <v>
-10898</v>
      </c>
      <c r="BW37" s="646"/>
      <c r="BX37" s="646"/>
      <c r="BY37" s="646"/>
      <c r="BZ37" s="646"/>
      <c r="CA37" s="646"/>
      <c r="CB37" s="655"/>
      <c r="CD37" s="660" t="s">
        <v>
335</v>
      </c>
      <c r="CE37" s="661"/>
      <c r="CF37" s="661"/>
      <c r="CG37" s="661"/>
      <c r="CH37" s="661"/>
      <c r="CI37" s="661"/>
      <c r="CJ37" s="661"/>
      <c r="CK37" s="661"/>
      <c r="CL37" s="661"/>
      <c r="CM37" s="661"/>
      <c r="CN37" s="661"/>
      <c r="CO37" s="661"/>
      <c r="CP37" s="661"/>
      <c r="CQ37" s="662"/>
      <c r="CR37" s="645">
        <v>
467831</v>
      </c>
      <c r="CS37" s="681"/>
      <c r="CT37" s="681"/>
      <c r="CU37" s="681"/>
      <c r="CV37" s="681"/>
      <c r="CW37" s="681"/>
      <c r="CX37" s="681"/>
      <c r="CY37" s="682"/>
      <c r="CZ37" s="650">
        <v>
3.6</v>
      </c>
      <c r="DA37" s="679"/>
      <c r="DB37" s="679"/>
      <c r="DC37" s="683"/>
      <c r="DD37" s="654">
        <v>
422692</v>
      </c>
      <c r="DE37" s="681"/>
      <c r="DF37" s="681"/>
      <c r="DG37" s="681"/>
      <c r="DH37" s="681"/>
      <c r="DI37" s="681"/>
      <c r="DJ37" s="681"/>
      <c r="DK37" s="682"/>
      <c r="DL37" s="654">
        <v>
420689</v>
      </c>
      <c r="DM37" s="681"/>
      <c r="DN37" s="681"/>
      <c r="DO37" s="681"/>
      <c r="DP37" s="681"/>
      <c r="DQ37" s="681"/>
      <c r="DR37" s="681"/>
      <c r="DS37" s="681"/>
      <c r="DT37" s="681"/>
      <c r="DU37" s="681"/>
      <c r="DV37" s="682"/>
      <c r="DW37" s="650">
        <v>
7.2</v>
      </c>
      <c r="DX37" s="679"/>
      <c r="DY37" s="679"/>
      <c r="DZ37" s="679"/>
      <c r="EA37" s="679"/>
      <c r="EB37" s="679"/>
      <c r="EC37" s="680"/>
    </row>
    <row r="38" spans="2:133" ht="11.25" customHeight="1" x14ac:dyDescent="0.15">
      <c r="B38" s="642" t="s">
        <v>
336</v>
      </c>
      <c r="C38" s="643"/>
      <c r="D38" s="643"/>
      <c r="E38" s="643"/>
      <c r="F38" s="643"/>
      <c r="G38" s="643"/>
      <c r="H38" s="643"/>
      <c r="I38" s="643"/>
      <c r="J38" s="643"/>
      <c r="K38" s="643"/>
      <c r="L38" s="643"/>
      <c r="M38" s="643"/>
      <c r="N38" s="643"/>
      <c r="O38" s="643"/>
      <c r="P38" s="643"/>
      <c r="Q38" s="644"/>
      <c r="R38" s="645">
        <v>
439955</v>
      </c>
      <c r="S38" s="646"/>
      <c r="T38" s="646"/>
      <c r="U38" s="646"/>
      <c r="V38" s="646"/>
      <c r="W38" s="646"/>
      <c r="X38" s="646"/>
      <c r="Y38" s="647"/>
      <c r="Z38" s="648">
        <v>
3.1</v>
      </c>
      <c r="AA38" s="648"/>
      <c r="AB38" s="648"/>
      <c r="AC38" s="648"/>
      <c r="AD38" s="649">
        <v>
8397</v>
      </c>
      <c r="AE38" s="649"/>
      <c r="AF38" s="649"/>
      <c r="AG38" s="649"/>
      <c r="AH38" s="649"/>
      <c r="AI38" s="649"/>
      <c r="AJ38" s="649"/>
      <c r="AK38" s="649"/>
      <c r="AL38" s="650">
        <v>
0.1</v>
      </c>
      <c r="AM38" s="651"/>
      <c r="AN38" s="651"/>
      <c r="AO38" s="652"/>
      <c r="AQ38" s="723" t="s">
        <v>
337</v>
      </c>
      <c r="AR38" s="724"/>
      <c r="AS38" s="724"/>
      <c r="AT38" s="724"/>
      <c r="AU38" s="724"/>
      <c r="AV38" s="724"/>
      <c r="AW38" s="724"/>
      <c r="AX38" s="724"/>
      <c r="AY38" s="725"/>
      <c r="AZ38" s="645">
        <v>
127175</v>
      </c>
      <c r="BA38" s="646"/>
      <c r="BB38" s="646"/>
      <c r="BC38" s="646"/>
      <c r="BD38" s="681"/>
      <c r="BE38" s="681"/>
      <c r="BF38" s="712"/>
      <c r="BG38" s="660" t="s">
        <v>
338</v>
      </c>
      <c r="BH38" s="661"/>
      <c r="BI38" s="661"/>
      <c r="BJ38" s="661"/>
      <c r="BK38" s="661"/>
      <c r="BL38" s="661"/>
      <c r="BM38" s="661"/>
      <c r="BN38" s="661"/>
      <c r="BO38" s="661"/>
      <c r="BP38" s="661"/>
      <c r="BQ38" s="661"/>
      <c r="BR38" s="661"/>
      <c r="BS38" s="661"/>
      <c r="BT38" s="661"/>
      <c r="BU38" s="662"/>
      <c r="BV38" s="645">
        <v>
1521</v>
      </c>
      <c r="BW38" s="646"/>
      <c r="BX38" s="646"/>
      <c r="BY38" s="646"/>
      <c r="BZ38" s="646"/>
      <c r="CA38" s="646"/>
      <c r="CB38" s="655"/>
      <c r="CD38" s="660" t="s">
        <v>
339</v>
      </c>
      <c r="CE38" s="661"/>
      <c r="CF38" s="661"/>
      <c r="CG38" s="661"/>
      <c r="CH38" s="661"/>
      <c r="CI38" s="661"/>
      <c r="CJ38" s="661"/>
      <c r="CK38" s="661"/>
      <c r="CL38" s="661"/>
      <c r="CM38" s="661"/>
      <c r="CN38" s="661"/>
      <c r="CO38" s="661"/>
      <c r="CP38" s="661"/>
      <c r="CQ38" s="662"/>
      <c r="CR38" s="645">
        <v>
899353</v>
      </c>
      <c r="CS38" s="646"/>
      <c r="CT38" s="646"/>
      <c r="CU38" s="646"/>
      <c r="CV38" s="646"/>
      <c r="CW38" s="646"/>
      <c r="CX38" s="646"/>
      <c r="CY38" s="647"/>
      <c r="CZ38" s="650">
        <v>
6.8</v>
      </c>
      <c r="DA38" s="679"/>
      <c r="DB38" s="679"/>
      <c r="DC38" s="683"/>
      <c r="DD38" s="654">
        <v>
803522</v>
      </c>
      <c r="DE38" s="646"/>
      <c r="DF38" s="646"/>
      <c r="DG38" s="646"/>
      <c r="DH38" s="646"/>
      <c r="DI38" s="646"/>
      <c r="DJ38" s="646"/>
      <c r="DK38" s="647"/>
      <c r="DL38" s="654">
        <v>
664485</v>
      </c>
      <c r="DM38" s="646"/>
      <c r="DN38" s="646"/>
      <c r="DO38" s="646"/>
      <c r="DP38" s="646"/>
      <c r="DQ38" s="646"/>
      <c r="DR38" s="646"/>
      <c r="DS38" s="646"/>
      <c r="DT38" s="646"/>
      <c r="DU38" s="646"/>
      <c r="DV38" s="647"/>
      <c r="DW38" s="650">
        <v>
11.3</v>
      </c>
      <c r="DX38" s="679"/>
      <c r="DY38" s="679"/>
      <c r="DZ38" s="679"/>
      <c r="EA38" s="679"/>
      <c r="EB38" s="679"/>
      <c r="EC38" s="680"/>
    </row>
    <row r="39" spans="2:133" ht="11.25" customHeight="1" x14ac:dyDescent="0.15">
      <c r="B39" s="642" t="s">
        <v>
340</v>
      </c>
      <c r="C39" s="643"/>
      <c r="D39" s="643"/>
      <c r="E39" s="643"/>
      <c r="F39" s="643"/>
      <c r="G39" s="643"/>
      <c r="H39" s="643"/>
      <c r="I39" s="643"/>
      <c r="J39" s="643"/>
      <c r="K39" s="643"/>
      <c r="L39" s="643"/>
      <c r="M39" s="643"/>
      <c r="N39" s="643"/>
      <c r="O39" s="643"/>
      <c r="P39" s="643"/>
      <c r="Q39" s="644"/>
      <c r="R39" s="645">
        <v>
1387000</v>
      </c>
      <c r="S39" s="646"/>
      <c r="T39" s="646"/>
      <c r="U39" s="646"/>
      <c r="V39" s="646"/>
      <c r="W39" s="646"/>
      <c r="X39" s="646"/>
      <c r="Y39" s="647"/>
      <c r="Z39" s="648">
        <v>
9.9</v>
      </c>
      <c r="AA39" s="648"/>
      <c r="AB39" s="648"/>
      <c r="AC39" s="648"/>
      <c r="AD39" s="649" t="s">
        <v>
139</v>
      </c>
      <c r="AE39" s="649"/>
      <c r="AF39" s="649"/>
      <c r="AG39" s="649"/>
      <c r="AH39" s="649"/>
      <c r="AI39" s="649"/>
      <c r="AJ39" s="649"/>
      <c r="AK39" s="649"/>
      <c r="AL39" s="650" t="s">
        <v>
138</v>
      </c>
      <c r="AM39" s="651"/>
      <c r="AN39" s="651"/>
      <c r="AO39" s="652"/>
      <c r="AQ39" s="723" t="s">
        <v>
341</v>
      </c>
      <c r="AR39" s="724"/>
      <c r="AS39" s="724"/>
      <c r="AT39" s="724"/>
      <c r="AU39" s="724"/>
      <c r="AV39" s="724"/>
      <c r="AW39" s="724"/>
      <c r="AX39" s="724"/>
      <c r="AY39" s="725"/>
      <c r="AZ39" s="645">
        <v>
14654</v>
      </c>
      <c r="BA39" s="646"/>
      <c r="BB39" s="646"/>
      <c r="BC39" s="646"/>
      <c r="BD39" s="681"/>
      <c r="BE39" s="681"/>
      <c r="BF39" s="712"/>
      <c r="BG39" s="660" t="s">
        <v>
342</v>
      </c>
      <c r="BH39" s="661"/>
      <c r="BI39" s="661"/>
      <c r="BJ39" s="661"/>
      <c r="BK39" s="661"/>
      <c r="BL39" s="661"/>
      <c r="BM39" s="661"/>
      <c r="BN39" s="661"/>
      <c r="BO39" s="661"/>
      <c r="BP39" s="661"/>
      <c r="BQ39" s="661"/>
      <c r="BR39" s="661"/>
      <c r="BS39" s="661"/>
      <c r="BT39" s="661"/>
      <c r="BU39" s="662"/>
      <c r="BV39" s="645">
        <v>
2308</v>
      </c>
      <c r="BW39" s="646"/>
      <c r="BX39" s="646"/>
      <c r="BY39" s="646"/>
      <c r="BZ39" s="646"/>
      <c r="CA39" s="646"/>
      <c r="CB39" s="655"/>
      <c r="CD39" s="660" t="s">
        <v>
343</v>
      </c>
      <c r="CE39" s="661"/>
      <c r="CF39" s="661"/>
      <c r="CG39" s="661"/>
      <c r="CH39" s="661"/>
      <c r="CI39" s="661"/>
      <c r="CJ39" s="661"/>
      <c r="CK39" s="661"/>
      <c r="CL39" s="661"/>
      <c r="CM39" s="661"/>
      <c r="CN39" s="661"/>
      <c r="CO39" s="661"/>
      <c r="CP39" s="661"/>
      <c r="CQ39" s="662"/>
      <c r="CR39" s="645">
        <v>
944536</v>
      </c>
      <c r="CS39" s="681"/>
      <c r="CT39" s="681"/>
      <c r="CU39" s="681"/>
      <c r="CV39" s="681"/>
      <c r="CW39" s="681"/>
      <c r="CX39" s="681"/>
      <c r="CY39" s="682"/>
      <c r="CZ39" s="650">
        <v>
7.2</v>
      </c>
      <c r="DA39" s="679"/>
      <c r="DB39" s="679"/>
      <c r="DC39" s="683"/>
      <c r="DD39" s="654">
        <v>
848767</v>
      </c>
      <c r="DE39" s="681"/>
      <c r="DF39" s="681"/>
      <c r="DG39" s="681"/>
      <c r="DH39" s="681"/>
      <c r="DI39" s="681"/>
      <c r="DJ39" s="681"/>
      <c r="DK39" s="682"/>
      <c r="DL39" s="654" t="s">
        <v>
139</v>
      </c>
      <c r="DM39" s="681"/>
      <c r="DN39" s="681"/>
      <c r="DO39" s="681"/>
      <c r="DP39" s="681"/>
      <c r="DQ39" s="681"/>
      <c r="DR39" s="681"/>
      <c r="DS39" s="681"/>
      <c r="DT39" s="681"/>
      <c r="DU39" s="681"/>
      <c r="DV39" s="682"/>
      <c r="DW39" s="650" t="s">
        <v>
139</v>
      </c>
      <c r="DX39" s="679"/>
      <c r="DY39" s="679"/>
      <c r="DZ39" s="679"/>
      <c r="EA39" s="679"/>
      <c r="EB39" s="679"/>
      <c r="EC39" s="680"/>
    </row>
    <row r="40" spans="2:133" ht="11.25" customHeight="1" x14ac:dyDescent="0.15">
      <c r="B40" s="642" t="s">
        <v>
344</v>
      </c>
      <c r="C40" s="643"/>
      <c r="D40" s="643"/>
      <c r="E40" s="643"/>
      <c r="F40" s="643"/>
      <c r="G40" s="643"/>
      <c r="H40" s="643"/>
      <c r="I40" s="643"/>
      <c r="J40" s="643"/>
      <c r="K40" s="643"/>
      <c r="L40" s="643"/>
      <c r="M40" s="643"/>
      <c r="N40" s="643"/>
      <c r="O40" s="643"/>
      <c r="P40" s="643"/>
      <c r="Q40" s="644"/>
      <c r="R40" s="645" t="s">
        <v>
139</v>
      </c>
      <c r="S40" s="646"/>
      <c r="T40" s="646"/>
      <c r="U40" s="646"/>
      <c r="V40" s="646"/>
      <c r="W40" s="646"/>
      <c r="X40" s="646"/>
      <c r="Y40" s="647"/>
      <c r="Z40" s="648" t="s">
        <v>
139</v>
      </c>
      <c r="AA40" s="648"/>
      <c r="AB40" s="648"/>
      <c r="AC40" s="648"/>
      <c r="AD40" s="649" t="s">
        <v>
139</v>
      </c>
      <c r="AE40" s="649"/>
      <c r="AF40" s="649"/>
      <c r="AG40" s="649"/>
      <c r="AH40" s="649"/>
      <c r="AI40" s="649"/>
      <c r="AJ40" s="649"/>
      <c r="AK40" s="649"/>
      <c r="AL40" s="650" t="s">
        <v>
139</v>
      </c>
      <c r="AM40" s="651"/>
      <c r="AN40" s="651"/>
      <c r="AO40" s="652"/>
      <c r="AQ40" s="723" t="s">
        <v>
345</v>
      </c>
      <c r="AR40" s="724"/>
      <c r="AS40" s="724"/>
      <c r="AT40" s="724"/>
      <c r="AU40" s="724"/>
      <c r="AV40" s="724"/>
      <c r="AW40" s="724"/>
      <c r="AX40" s="724"/>
      <c r="AY40" s="725"/>
      <c r="AZ40" s="645" t="s">
        <v>
139</v>
      </c>
      <c r="BA40" s="646"/>
      <c r="BB40" s="646"/>
      <c r="BC40" s="646"/>
      <c r="BD40" s="681"/>
      <c r="BE40" s="681"/>
      <c r="BF40" s="712"/>
      <c r="BG40" s="726" t="s">
        <v>
346</v>
      </c>
      <c r="BH40" s="727"/>
      <c r="BI40" s="727"/>
      <c r="BJ40" s="727"/>
      <c r="BK40" s="727"/>
      <c r="BL40" s="236"/>
      <c r="BM40" s="661" t="s">
        <v>
347</v>
      </c>
      <c r="BN40" s="661"/>
      <c r="BO40" s="661"/>
      <c r="BP40" s="661"/>
      <c r="BQ40" s="661"/>
      <c r="BR40" s="661"/>
      <c r="BS40" s="661"/>
      <c r="BT40" s="661"/>
      <c r="BU40" s="662"/>
      <c r="BV40" s="645">
        <v>
82</v>
      </c>
      <c r="BW40" s="646"/>
      <c r="BX40" s="646"/>
      <c r="BY40" s="646"/>
      <c r="BZ40" s="646"/>
      <c r="CA40" s="646"/>
      <c r="CB40" s="655"/>
      <c r="CD40" s="660" t="s">
        <v>
348</v>
      </c>
      <c r="CE40" s="661"/>
      <c r="CF40" s="661"/>
      <c r="CG40" s="661"/>
      <c r="CH40" s="661"/>
      <c r="CI40" s="661"/>
      <c r="CJ40" s="661"/>
      <c r="CK40" s="661"/>
      <c r="CL40" s="661"/>
      <c r="CM40" s="661"/>
      <c r="CN40" s="661"/>
      <c r="CO40" s="661"/>
      <c r="CP40" s="661"/>
      <c r="CQ40" s="662"/>
      <c r="CR40" s="645">
        <v>
105067</v>
      </c>
      <c r="CS40" s="646"/>
      <c r="CT40" s="646"/>
      <c r="CU40" s="646"/>
      <c r="CV40" s="646"/>
      <c r="CW40" s="646"/>
      <c r="CX40" s="646"/>
      <c r="CY40" s="647"/>
      <c r="CZ40" s="650">
        <v>
0.8</v>
      </c>
      <c r="DA40" s="679"/>
      <c r="DB40" s="679"/>
      <c r="DC40" s="683"/>
      <c r="DD40" s="654">
        <v>
12006</v>
      </c>
      <c r="DE40" s="646"/>
      <c r="DF40" s="646"/>
      <c r="DG40" s="646"/>
      <c r="DH40" s="646"/>
      <c r="DI40" s="646"/>
      <c r="DJ40" s="646"/>
      <c r="DK40" s="647"/>
      <c r="DL40" s="654">
        <v>
1936</v>
      </c>
      <c r="DM40" s="646"/>
      <c r="DN40" s="646"/>
      <c r="DO40" s="646"/>
      <c r="DP40" s="646"/>
      <c r="DQ40" s="646"/>
      <c r="DR40" s="646"/>
      <c r="DS40" s="646"/>
      <c r="DT40" s="646"/>
      <c r="DU40" s="646"/>
      <c r="DV40" s="647"/>
      <c r="DW40" s="650">
        <v>
0</v>
      </c>
      <c r="DX40" s="679"/>
      <c r="DY40" s="679"/>
      <c r="DZ40" s="679"/>
      <c r="EA40" s="679"/>
      <c r="EB40" s="679"/>
      <c r="EC40" s="680"/>
    </row>
    <row r="41" spans="2:133" ht="11.25" customHeight="1" x14ac:dyDescent="0.15">
      <c r="B41" s="642" t="s">
        <v>
349</v>
      </c>
      <c r="C41" s="643"/>
      <c r="D41" s="643"/>
      <c r="E41" s="643"/>
      <c r="F41" s="643"/>
      <c r="G41" s="643"/>
      <c r="H41" s="643"/>
      <c r="I41" s="643"/>
      <c r="J41" s="643"/>
      <c r="K41" s="643"/>
      <c r="L41" s="643"/>
      <c r="M41" s="643"/>
      <c r="N41" s="643"/>
      <c r="O41" s="643"/>
      <c r="P41" s="643"/>
      <c r="Q41" s="644"/>
      <c r="R41" s="645">
        <v>
163300</v>
      </c>
      <c r="S41" s="646"/>
      <c r="T41" s="646"/>
      <c r="U41" s="646"/>
      <c r="V41" s="646"/>
      <c r="W41" s="646"/>
      <c r="X41" s="646"/>
      <c r="Y41" s="647"/>
      <c r="Z41" s="648">
        <v>
1.2</v>
      </c>
      <c r="AA41" s="648"/>
      <c r="AB41" s="648"/>
      <c r="AC41" s="648"/>
      <c r="AD41" s="649" t="s">
        <v>
139</v>
      </c>
      <c r="AE41" s="649"/>
      <c r="AF41" s="649"/>
      <c r="AG41" s="649"/>
      <c r="AH41" s="649"/>
      <c r="AI41" s="649"/>
      <c r="AJ41" s="649"/>
      <c r="AK41" s="649"/>
      <c r="AL41" s="650" t="s">
        <v>
139</v>
      </c>
      <c r="AM41" s="651"/>
      <c r="AN41" s="651"/>
      <c r="AO41" s="652"/>
      <c r="AQ41" s="723" t="s">
        <v>
350</v>
      </c>
      <c r="AR41" s="724"/>
      <c r="AS41" s="724"/>
      <c r="AT41" s="724"/>
      <c r="AU41" s="724"/>
      <c r="AV41" s="724"/>
      <c r="AW41" s="724"/>
      <c r="AX41" s="724"/>
      <c r="AY41" s="725"/>
      <c r="AZ41" s="645">
        <v>
153917</v>
      </c>
      <c r="BA41" s="646"/>
      <c r="BB41" s="646"/>
      <c r="BC41" s="646"/>
      <c r="BD41" s="681"/>
      <c r="BE41" s="681"/>
      <c r="BF41" s="712"/>
      <c r="BG41" s="726"/>
      <c r="BH41" s="727"/>
      <c r="BI41" s="727"/>
      <c r="BJ41" s="727"/>
      <c r="BK41" s="727"/>
      <c r="BL41" s="236"/>
      <c r="BM41" s="661" t="s">
        <v>
351</v>
      </c>
      <c r="BN41" s="661"/>
      <c r="BO41" s="661"/>
      <c r="BP41" s="661"/>
      <c r="BQ41" s="661"/>
      <c r="BR41" s="661"/>
      <c r="BS41" s="661"/>
      <c r="BT41" s="661"/>
      <c r="BU41" s="662"/>
      <c r="BV41" s="645" t="s">
        <v>
139</v>
      </c>
      <c r="BW41" s="646"/>
      <c r="BX41" s="646"/>
      <c r="BY41" s="646"/>
      <c r="BZ41" s="646"/>
      <c r="CA41" s="646"/>
      <c r="CB41" s="655"/>
      <c r="CD41" s="660" t="s">
        <v>
352</v>
      </c>
      <c r="CE41" s="661"/>
      <c r="CF41" s="661"/>
      <c r="CG41" s="661"/>
      <c r="CH41" s="661"/>
      <c r="CI41" s="661"/>
      <c r="CJ41" s="661"/>
      <c r="CK41" s="661"/>
      <c r="CL41" s="661"/>
      <c r="CM41" s="661"/>
      <c r="CN41" s="661"/>
      <c r="CO41" s="661"/>
      <c r="CP41" s="661"/>
      <c r="CQ41" s="662"/>
      <c r="CR41" s="645" t="s">
        <v>
138</v>
      </c>
      <c r="CS41" s="681"/>
      <c r="CT41" s="681"/>
      <c r="CU41" s="681"/>
      <c r="CV41" s="681"/>
      <c r="CW41" s="681"/>
      <c r="CX41" s="681"/>
      <c r="CY41" s="682"/>
      <c r="CZ41" s="650" t="s">
        <v>
139</v>
      </c>
      <c r="DA41" s="679"/>
      <c r="DB41" s="679"/>
      <c r="DC41" s="683"/>
      <c r="DD41" s="654" t="s">
        <v>
139</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5" t="s">
        <v>
353</v>
      </c>
      <c r="C42" s="696"/>
      <c r="D42" s="696"/>
      <c r="E42" s="696"/>
      <c r="F42" s="696"/>
      <c r="G42" s="696"/>
      <c r="H42" s="696"/>
      <c r="I42" s="696"/>
      <c r="J42" s="696"/>
      <c r="K42" s="696"/>
      <c r="L42" s="696"/>
      <c r="M42" s="696"/>
      <c r="N42" s="696"/>
      <c r="O42" s="696"/>
      <c r="P42" s="696"/>
      <c r="Q42" s="697"/>
      <c r="R42" s="730">
        <v>
14019857</v>
      </c>
      <c r="S42" s="731"/>
      <c r="T42" s="731"/>
      <c r="U42" s="731"/>
      <c r="V42" s="731"/>
      <c r="W42" s="731"/>
      <c r="X42" s="731"/>
      <c r="Y42" s="739"/>
      <c r="Z42" s="740">
        <v>
100</v>
      </c>
      <c r="AA42" s="740"/>
      <c r="AB42" s="740"/>
      <c r="AC42" s="740"/>
      <c r="AD42" s="741">
        <v>
5700523</v>
      </c>
      <c r="AE42" s="741"/>
      <c r="AF42" s="741"/>
      <c r="AG42" s="741"/>
      <c r="AH42" s="741"/>
      <c r="AI42" s="741"/>
      <c r="AJ42" s="741"/>
      <c r="AK42" s="741"/>
      <c r="AL42" s="742">
        <v>
100</v>
      </c>
      <c r="AM42" s="717"/>
      <c r="AN42" s="717"/>
      <c r="AO42" s="743"/>
      <c r="AQ42" s="744" t="s">
        <v>
354</v>
      </c>
      <c r="AR42" s="745"/>
      <c r="AS42" s="745"/>
      <c r="AT42" s="745"/>
      <c r="AU42" s="745"/>
      <c r="AV42" s="745"/>
      <c r="AW42" s="745"/>
      <c r="AX42" s="745"/>
      <c r="AY42" s="746"/>
      <c r="AZ42" s="730">
        <v>
440139</v>
      </c>
      <c r="BA42" s="731"/>
      <c r="BB42" s="731"/>
      <c r="BC42" s="731"/>
      <c r="BD42" s="716"/>
      <c r="BE42" s="716"/>
      <c r="BF42" s="718"/>
      <c r="BG42" s="728"/>
      <c r="BH42" s="729"/>
      <c r="BI42" s="729"/>
      <c r="BJ42" s="729"/>
      <c r="BK42" s="729"/>
      <c r="BL42" s="237"/>
      <c r="BM42" s="671" t="s">
        <v>
355</v>
      </c>
      <c r="BN42" s="671"/>
      <c r="BO42" s="671"/>
      <c r="BP42" s="671"/>
      <c r="BQ42" s="671"/>
      <c r="BR42" s="671"/>
      <c r="BS42" s="671"/>
      <c r="BT42" s="671"/>
      <c r="BU42" s="672"/>
      <c r="BV42" s="730">
        <v>
359</v>
      </c>
      <c r="BW42" s="731"/>
      <c r="BX42" s="731"/>
      <c r="BY42" s="731"/>
      <c r="BZ42" s="731"/>
      <c r="CA42" s="731"/>
      <c r="CB42" s="738"/>
      <c r="CD42" s="642" t="s">
        <v>
356</v>
      </c>
      <c r="CE42" s="643"/>
      <c r="CF42" s="643"/>
      <c r="CG42" s="643"/>
      <c r="CH42" s="643"/>
      <c r="CI42" s="643"/>
      <c r="CJ42" s="643"/>
      <c r="CK42" s="643"/>
      <c r="CL42" s="643"/>
      <c r="CM42" s="643"/>
      <c r="CN42" s="643"/>
      <c r="CO42" s="643"/>
      <c r="CP42" s="643"/>
      <c r="CQ42" s="644"/>
      <c r="CR42" s="645">
        <v>
4287349</v>
      </c>
      <c r="CS42" s="646"/>
      <c r="CT42" s="646"/>
      <c r="CU42" s="646"/>
      <c r="CV42" s="646"/>
      <c r="CW42" s="646"/>
      <c r="CX42" s="646"/>
      <c r="CY42" s="647"/>
      <c r="CZ42" s="650">
        <v>
32.6</v>
      </c>
      <c r="DA42" s="651"/>
      <c r="DB42" s="651"/>
      <c r="DC42" s="663"/>
      <c r="DD42" s="654">
        <v>
710759</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
357</v>
      </c>
      <c r="CE43" s="643"/>
      <c r="CF43" s="643"/>
      <c r="CG43" s="643"/>
      <c r="CH43" s="643"/>
      <c r="CI43" s="643"/>
      <c r="CJ43" s="643"/>
      <c r="CK43" s="643"/>
      <c r="CL43" s="643"/>
      <c r="CM43" s="643"/>
      <c r="CN43" s="643"/>
      <c r="CO43" s="643"/>
      <c r="CP43" s="643"/>
      <c r="CQ43" s="644"/>
      <c r="CR43" s="645">
        <v>
98294</v>
      </c>
      <c r="CS43" s="681"/>
      <c r="CT43" s="681"/>
      <c r="CU43" s="681"/>
      <c r="CV43" s="681"/>
      <c r="CW43" s="681"/>
      <c r="CX43" s="681"/>
      <c r="CY43" s="682"/>
      <c r="CZ43" s="650">
        <v>
0.7</v>
      </c>
      <c r="DA43" s="679"/>
      <c r="DB43" s="679"/>
      <c r="DC43" s="683"/>
      <c r="DD43" s="654">
        <v>
98294</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
306</v>
      </c>
      <c r="CE44" s="758"/>
      <c r="CF44" s="642" t="s">
        <v>
358</v>
      </c>
      <c r="CG44" s="643"/>
      <c r="CH44" s="643"/>
      <c r="CI44" s="643"/>
      <c r="CJ44" s="643"/>
      <c r="CK44" s="643"/>
      <c r="CL44" s="643"/>
      <c r="CM44" s="643"/>
      <c r="CN44" s="643"/>
      <c r="CO44" s="643"/>
      <c r="CP44" s="643"/>
      <c r="CQ44" s="644"/>
      <c r="CR44" s="645">
        <v>
2019090</v>
      </c>
      <c r="CS44" s="646"/>
      <c r="CT44" s="646"/>
      <c r="CU44" s="646"/>
      <c r="CV44" s="646"/>
      <c r="CW44" s="646"/>
      <c r="CX44" s="646"/>
      <c r="CY44" s="647"/>
      <c r="CZ44" s="650">
        <v>
15.4</v>
      </c>
      <c r="DA44" s="651"/>
      <c r="DB44" s="651"/>
      <c r="DC44" s="663"/>
      <c r="DD44" s="654">
        <v>
502947</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
359</v>
      </c>
      <c r="CG45" s="643"/>
      <c r="CH45" s="643"/>
      <c r="CI45" s="643"/>
      <c r="CJ45" s="643"/>
      <c r="CK45" s="643"/>
      <c r="CL45" s="643"/>
      <c r="CM45" s="643"/>
      <c r="CN45" s="643"/>
      <c r="CO45" s="643"/>
      <c r="CP45" s="643"/>
      <c r="CQ45" s="644"/>
      <c r="CR45" s="645">
        <v>
884626</v>
      </c>
      <c r="CS45" s="681"/>
      <c r="CT45" s="681"/>
      <c r="CU45" s="681"/>
      <c r="CV45" s="681"/>
      <c r="CW45" s="681"/>
      <c r="CX45" s="681"/>
      <c r="CY45" s="682"/>
      <c r="CZ45" s="650">
        <v>
6.7</v>
      </c>
      <c r="DA45" s="679"/>
      <c r="DB45" s="679"/>
      <c r="DC45" s="683"/>
      <c r="DD45" s="654">
        <v>
6020</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
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
361</v>
      </c>
      <c r="CG46" s="643"/>
      <c r="CH46" s="643"/>
      <c r="CI46" s="643"/>
      <c r="CJ46" s="643"/>
      <c r="CK46" s="643"/>
      <c r="CL46" s="643"/>
      <c r="CM46" s="643"/>
      <c r="CN46" s="643"/>
      <c r="CO46" s="643"/>
      <c r="CP46" s="643"/>
      <c r="CQ46" s="644"/>
      <c r="CR46" s="645">
        <v>
1094827</v>
      </c>
      <c r="CS46" s="646"/>
      <c r="CT46" s="646"/>
      <c r="CU46" s="646"/>
      <c r="CV46" s="646"/>
      <c r="CW46" s="646"/>
      <c r="CX46" s="646"/>
      <c r="CY46" s="647"/>
      <c r="CZ46" s="650">
        <v>
8.3000000000000007</v>
      </c>
      <c r="DA46" s="651"/>
      <c r="DB46" s="651"/>
      <c r="DC46" s="663"/>
      <c r="DD46" s="654">
        <v>
457290</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
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
363</v>
      </c>
      <c r="CG47" s="643"/>
      <c r="CH47" s="643"/>
      <c r="CI47" s="643"/>
      <c r="CJ47" s="643"/>
      <c r="CK47" s="643"/>
      <c r="CL47" s="643"/>
      <c r="CM47" s="643"/>
      <c r="CN47" s="643"/>
      <c r="CO47" s="643"/>
      <c r="CP47" s="643"/>
      <c r="CQ47" s="644"/>
      <c r="CR47" s="645">
        <v>
2268259</v>
      </c>
      <c r="CS47" s="681"/>
      <c r="CT47" s="681"/>
      <c r="CU47" s="681"/>
      <c r="CV47" s="681"/>
      <c r="CW47" s="681"/>
      <c r="CX47" s="681"/>
      <c r="CY47" s="682"/>
      <c r="CZ47" s="650">
        <v>
17.3</v>
      </c>
      <c r="DA47" s="679"/>
      <c r="DB47" s="679"/>
      <c r="DC47" s="683"/>
      <c r="DD47" s="654">
        <v>
207812</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
364</v>
      </c>
      <c r="CD48" s="761"/>
      <c r="CE48" s="762"/>
      <c r="CF48" s="642" t="s">
        <v>
365</v>
      </c>
      <c r="CG48" s="643"/>
      <c r="CH48" s="643"/>
      <c r="CI48" s="643"/>
      <c r="CJ48" s="643"/>
      <c r="CK48" s="643"/>
      <c r="CL48" s="643"/>
      <c r="CM48" s="643"/>
      <c r="CN48" s="643"/>
      <c r="CO48" s="643"/>
      <c r="CP48" s="643"/>
      <c r="CQ48" s="644"/>
      <c r="CR48" s="645" t="s">
        <v>
138</v>
      </c>
      <c r="CS48" s="646"/>
      <c r="CT48" s="646"/>
      <c r="CU48" s="646"/>
      <c r="CV48" s="646"/>
      <c r="CW48" s="646"/>
      <c r="CX48" s="646"/>
      <c r="CY48" s="647"/>
      <c r="CZ48" s="650" t="s">
        <v>
138</v>
      </c>
      <c r="DA48" s="651"/>
      <c r="DB48" s="651"/>
      <c r="DC48" s="663"/>
      <c r="DD48" s="654" t="s">
        <v>
138</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5" t="s">
        <v>
366</v>
      </c>
      <c r="CE49" s="696"/>
      <c r="CF49" s="696"/>
      <c r="CG49" s="696"/>
      <c r="CH49" s="696"/>
      <c r="CI49" s="696"/>
      <c r="CJ49" s="696"/>
      <c r="CK49" s="696"/>
      <c r="CL49" s="696"/>
      <c r="CM49" s="696"/>
      <c r="CN49" s="696"/>
      <c r="CO49" s="696"/>
      <c r="CP49" s="696"/>
      <c r="CQ49" s="697"/>
      <c r="CR49" s="730">
        <v>
13145109</v>
      </c>
      <c r="CS49" s="716"/>
      <c r="CT49" s="716"/>
      <c r="CU49" s="716"/>
      <c r="CV49" s="716"/>
      <c r="CW49" s="716"/>
      <c r="CX49" s="716"/>
      <c r="CY49" s="747"/>
      <c r="CZ49" s="742">
        <v>
100</v>
      </c>
      <c r="DA49" s="748"/>
      <c r="DB49" s="748"/>
      <c r="DC49" s="749"/>
      <c r="DD49" s="750">
        <v>
8327493</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TcEQtgd5gNboorp3Vl5PBuPbJ0KMt4HncKlPMowhysC/D2//DaKBWqus2FCMzmzL0btn2c/5IzsUVYah6t/afg==" saltValue="5XydTAvIU7t9JBhBoRUN4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368</v>
      </c>
      <c r="DK2" s="793"/>
      <c r="DL2" s="793"/>
      <c r="DM2" s="793"/>
      <c r="DN2" s="793"/>
      <c r="DO2" s="794"/>
      <c r="DP2" s="250"/>
      <c r="DQ2" s="792" t="s">
        <v>369</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370</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372</v>
      </c>
      <c r="B5" s="787"/>
      <c r="C5" s="787"/>
      <c r="D5" s="787"/>
      <c r="E5" s="787"/>
      <c r="F5" s="787"/>
      <c r="G5" s="787"/>
      <c r="H5" s="787"/>
      <c r="I5" s="787"/>
      <c r="J5" s="787"/>
      <c r="K5" s="787"/>
      <c r="L5" s="787"/>
      <c r="M5" s="787"/>
      <c r="N5" s="787"/>
      <c r="O5" s="787"/>
      <c r="P5" s="788"/>
      <c r="Q5" s="763" t="s">
        <v>373</v>
      </c>
      <c r="R5" s="764"/>
      <c r="S5" s="764"/>
      <c r="T5" s="764"/>
      <c r="U5" s="765"/>
      <c r="V5" s="763" t="s">
        <v>374</v>
      </c>
      <c r="W5" s="764"/>
      <c r="X5" s="764"/>
      <c r="Y5" s="764"/>
      <c r="Z5" s="765"/>
      <c r="AA5" s="763" t="s">
        <v>375</v>
      </c>
      <c r="AB5" s="764"/>
      <c r="AC5" s="764"/>
      <c r="AD5" s="764"/>
      <c r="AE5" s="764"/>
      <c r="AF5" s="796" t="s">
        <v>376</v>
      </c>
      <c r="AG5" s="764"/>
      <c r="AH5" s="764"/>
      <c r="AI5" s="764"/>
      <c r="AJ5" s="775"/>
      <c r="AK5" s="764" t="s">
        <v>377</v>
      </c>
      <c r="AL5" s="764"/>
      <c r="AM5" s="764"/>
      <c r="AN5" s="764"/>
      <c r="AO5" s="765"/>
      <c r="AP5" s="763" t="s">
        <v>378</v>
      </c>
      <c r="AQ5" s="764"/>
      <c r="AR5" s="764"/>
      <c r="AS5" s="764"/>
      <c r="AT5" s="765"/>
      <c r="AU5" s="763" t="s">
        <v>379</v>
      </c>
      <c r="AV5" s="764"/>
      <c r="AW5" s="764"/>
      <c r="AX5" s="764"/>
      <c r="AY5" s="775"/>
      <c r="AZ5" s="257"/>
      <c r="BA5" s="257"/>
      <c r="BB5" s="257"/>
      <c r="BC5" s="257"/>
      <c r="BD5" s="257"/>
      <c r="BE5" s="258"/>
      <c r="BF5" s="258"/>
      <c r="BG5" s="258"/>
      <c r="BH5" s="258"/>
      <c r="BI5" s="258"/>
      <c r="BJ5" s="258"/>
      <c r="BK5" s="258"/>
      <c r="BL5" s="258"/>
      <c r="BM5" s="258"/>
      <c r="BN5" s="258"/>
      <c r="BO5" s="258"/>
      <c r="BP5" s="258"/>
      <c r="BQ5" s="786" t="s">
        <v>380</v>
      </c>
      <c r="BR5" s="787"/>
      <c r="BS5" s="787"/>
      <c r="BT5" s="787"/>
      <c r="BU5" s="787"/>
      <c r="BV5" s="787"/>
      <c r="BW5" s="787"/>
      <c r="BX5" s="787"/>
      <c r="BY5" s="787"/>
      <c r="BZ5" s="787"/>
      <c r="CA5" s="787"/>
      <c r="CB5" s="787"/>
      <c r="CC5" s="787"/>
      <c r="CD5" s="787"/>
      <c r="CE5" s="787"/>
      <c r="CF5" s="787"/>
      <c r="CG5" s="788"/>
      <c r="CH5" s="763" t="s">
        <v>381</v>
      </c>
      <c r="CI5" s="764"/>
      <c r="CJ5" s="764"/>
      <c r="CK5" s="764"/>
      <c r="CL5" s="765"/>
      <c r="CM5" s="763" t="s">
        <v>382</v>
      </c>
      <c r="CN5" s="764"/>
      <c r="CO5" s="764"/>
      <c r="CP5" s="764"/>
      <c r="CQ5" s="765"/>
      <c r="CR5" s="763" t="s">
        <v>383</v>
      </c>
      <c r="CS5" s="764"/>
      <c r="CT5" s="764"/>
      <c r="CU5" s="764"/>
      <c r="CV5" s="765"/>
      <c r="CW5" s="763" t="s">
        <v>384</v>
      </c>
      <c r="CX5" s="764"/>
      <c r="CY5" s="764"/>
      <c r="CZ5" s="764"/>
      <c r="DA5" s="765"/>
      <c r="DB5" s="763" t="s">
        <v>385</v>
      </c>
      <c r="DC5" s="764"/>
      <c r="DD5" s="764"/>
      <c r="DE5" s="764"/>
      <c r="DF5" s="765"/>
      <c r="DG5" s="769" t="s">
        <v>386</v>
      </c>
      <c r="DH5" s="770"/>
      <c r="DI5" s="770"/>
      <c r="DJ5" s="770"/>
      <c r="DK5" s="771"/>
      <c r="DL5" s="769" t="s">
        <v>387</v>
      </c>
      <c r="DM5" s="770"/>
      <c r="DN5" s="770"/>
      <c r="DO5" s="770"/>
      <c r="DP5" s="771"/>
      <c r="DQ5" s="763" t="s">
        <v>388</v>
      </c>
      <c r="DR5" s="764"/>
      <c r="DS5" s="764"/>
      <c r="DT5" s="764"/>
      <c r="DU5" s="765"/>
      <c r="DV5" s="763" t="s">
        <v>379</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389</v>
      </c>
      <c r="C7" s="778"/>
      <c r="D7" s="778"/>
      <c r="E7" s="778"/>
      <c r="F7" s="778"/>
      <c r="G7" s="778"/>
      <c r="H7" s="778"/>
      <c r="I7" s="778"/>
      <c r="J7" s="778"/>
      <c r="K7" s="778"/>
      <c r="L7" s="778"/>
      <c r="M7" s="778"/>
      <c r="N7" s="778"/>
      <c r="O7" s="778"/>
      <c r="P7" s="779"/>
      <c r="Q7" s="780">
        <v>14022</v>
      </c>
      <c r="R7" s="781"/>
      <c r="S7" s="781"/>
      <c r="T7" s="781"/>
      <c r="U7" s="781"/>
      <c r="V7" s="781">
        <v>13147</v>
      </c>
      <c r="W7" s="781"/>
      <c r="X7" s="781"/>
      <c r="Y7" s="781"/>
      <c r="Z7" s="781"/>
      <c r="AA7" s="781">
        <v>875</v>
      </c>
      <c r="AB7" s="781"/>
      <c r="AC7" s="781"/>
      <c r="AD7" s="781"/>
      <c r="AE7" s="782"/>
      <c r="AF7" s="783">
        <v>820</v>
      </c>
      <c r="AG7" s="784"/>
      <c r="AH7" s="784"/>
      <c r="AI7" s="784"/>
      <c r="AJ7" s="785"/>
      <c r="AK7" s="820">
        <v>2</v>
      </c>
      <c r="AL7" s="821"/>
      <c r="AM7" s="821"/>
      <c r="AN7" s="821"/>
      <c r="AO7" s="821"/>
      <c r="AP7" s="821">
        <v>15259</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586</v>
      </c>
      <c r="BT7" s="825"/>
      <c r="BU7" s="825"/>
      <c r="BV7" s="825"/>
      <c r="BW7" s="825"/>
      <c r="BX7" s="825"/>
      <c r="BY7" s="825"/>
      <c r="BZ7" s="825"/>
      <c r="CA7" s="825"/>
      <c r="CB7" s="825"/>
      <c r="CC7" s="825"/>
      <c r="CD7" s="825"/>
      <c r="CE7" s="825"/>
      <c r="CF7" s="825"/>
      <c r="CG7" s="826"/>
      <c r="CH7" s="817">
        <v>2</v>
      </c>
      <c r="CI7" s="818"/>
      <c r="CJ7" s="818"/>
      <c r="CK7" s="818"/>
      <c r="CL7" s="819"/>
      <c r="CM7" s="817">
        <v>83</v>
      </c>
      <c r="CN7" s="818"/>
      <c r="CO7" s="818"/>
      <c r="CP7" s="818"/>
      <c r="CQ7" s="819"/>
      <c r="CR7" s="817">
        <v>38</v>
      </c>
      <c r="CS7" s="818"/>
      <c r="CT7" s="818"/>
      <c r="CU7" s="818"/>
      <c r="CV7" s="819"/>
      <c r="CW7" s="817">
        <v>38</v>
      </c>
      <c r="CX7" s="818"/>
      <c r="CY7" s="818"/>
      <c r="CZ7" s="818"/>
      <c r="DA7" s="819"/>
      <c r="DB7" s="817" t="s">
        <v>584</v>
      </c>
      <c r="DC7" s="818"/>
      <c r="DD7" s="818"/>
      <c r="DE7" s="818"/>
      <c r="DF7" s="819"/>
      <c r="DG7" s="817" t="s">
        <v>584</v>
      </c>
      <c r="DH7" s="818"/>
      <c r="DI7" s="818"/>
      <c r="DJ7" s="818"/>
      <c r="DK7" s="819"/>
      <c r="DL7" s="817" t="s">
        <v>584</v>
      </c>
      <c r="DM7" s="818"/>
      <c r="DN7" s="818"/>
      <c r="DO7" s="818"/>
      <c r="DP7" s="819"/>
      <c r="DQ7" s="817" t="s">
        <v>584</v>
      </c>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587</v>
      </c>
      <c r="BT8" s="815"/>
      <c r="BU8" s="815"/>
      <c r="BV8" s="815"/>
      <c r="BW8" s="815"/>
      <c r="BX8" s="815"/>
      <c r="BY8" s="815"/>
      <c r="BZ8" s="815"/>
      <c r="CA8" s="815"/>
      <c r="CB8" s="815"/>
      <c r="CC8" s="815"/>
      <c r="CD8" s="815"/>
      <c r="CE8" s="815"/>
      <c r="CF8" s="815"/>
      <c r="CG8" s="816"/>
      <c r="CH8" s="827">
        <v>81</v>
      </c>
      <c r="CI8" s="828"/>
      <c r="CJ8" s="828"/>
      <c r="CK8" s="828"/>
      <c r="CL8" s="829"/>
      <c r="CM8" s="827">
        <v>997</v>
      </c>
      <c r="CN8" s="828"/>
      <c r="CO8" s="828"/>
      <c r="CP8" s="828"/>
      <c r="CQ8" s="829"/>
      <c r="CR8" s="827">
        <v>623</v>
      </c>
      <c r="CS8" s="828"/>
      <c r="CT8" s="828"/>
      <c r="CU8" s="828"/>
      <c r="CV8" s="829"/>
      <c r="CW8" s="827" t="s">
        <v>584</v>
      </c>
      <c r="CX8" s="828"/>
      <c r="CY8" s="828"/>
      <c r="CZ8" s="828"/>
      <c r="DA8" s="829"/>
      <c r="DB8" s="827" t="s">
        <v>588</v>
      </c>
      <c r="DC8" s="828"/>
      <c r="DD8" s="828"/>
      <c r="DE8" s="828"/>
      <c r="DF8" s="829"/>
      <c r="DG8" s="827" t="s">
        <v>584</v>
      </c>
      <c r="DH8" s="828"/>
      <c r="DI8" s="828"/>
      <c r="DJ8" s="828"/>
      <c r="DK8" s="829"/>
      <c r="DL8" s="827" t="s">
        <v>584</v>
      </c>
      <c r="DM8" s="828"/>
      <c r="DN8" s="828"/>
      <c r="DO8" s="828"/>
      <c r="DP8" s="829"/>
      <c r="DQ8" s="827" t="s">
        <v>584</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390</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391</v>
      </c>
      <c r="B23" s="836" t="s">
        <v>392</v>
      </c>
      <c r="C23" s="837"/>
      <c r="D23" s="837"/>
      <c r="E23" s="837"/>
      <c r="F23" s="837"/>
      <c r="G23" s="837"/>
      <c r="H23" s="837"/>
      <c r="I23" s="837"/>
      <c r="J23" s="837"/>
      <c r="K23" s="837"/>
      <c r="L23" s="837"/>
      <c r="M23" s="837"/>
      <c r="N23" s="837"/>
      <c r="O23" s="837"/>
      <c r="P23" s="838"/>
      <c r="Q23" s="839">
        <v>14022</v>
      </c>
      <c r="R23" s="840"/>
      <c r="S23" s="840"/>
      <c r="T23" s="840"/>
      <c r="U23" s="840"/>
      <c r="V23" s="840">
        <v>13147</v>
      </c>
      <c r="W23" s="840"/>
      <c r="X23" s="840"/>
      <c r="Y23" s="840"/>
      <c r="Z23" s="840"/>
      <c r="AA23" s="840">
        <v>875</v>
      </c>
      <c r="AB23" s="840"/>
      <c r="AC23" s="840"/>
      <c r="AD23" s="840"/>
      <c r="AE23" s="841"/>
      <c r="AF23" s="842">
        <v>820</v>
      </c>
      <c r="AG23" s="840"/>
      <c r="AH23" s="840"/>
      <c r="AI23" s="840"/>
      <c r="AJ23" s="843"/>
      <c r="AK23" s="844"/>
      <c r="AL23" s="845"/>
      <c r="AM23" s="845"/>
      <c r="AN23" s="845"/>
      <c r="AO23" s="845"/>
      <c r="AP23" s="840">
        <v>15259</v>
      </c>
      <c r="AQ23" s="840"/>
      <c r="AR23" s="840"/>
      <c r="AS23" s="840"/>
      <c r="AT23" s="840"/>
      <c r="AU23" s="846"/>
      <c r="AV23" s="846"/>
      <c r="AW23" s="846"/>
      <c r="AX23" s="846"/>
      <c r="AY23" s="847"/>
      <c r="AZ23" s="855" t="s">
        <v>139</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393</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394</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372</v>
      </c>
      <c r="B26" s="787"/>
      <c r="C26" s="787"/>
      <c r="D26" s="787"/>
      <c r="E26" s="787"/>
      <c r="F26" s="787"/>
      <c r="G26" s="787"/>
      <c r="H26" s="787"/>
      <c r="I26" s="787"/>
      <c r="J26" s="787"/>
      <c r="K26" s="787"/>
      <c r="L26" s="787"/>
      <c r="M26" s="787"/>
      <c r="N26" s="787"/>
      <c r="O26" s="787"/>
      <c r="P26" s="788"/>
      <c r="Q26" s="763" t="s">
        <v>395</v>
      </c>
      <c r="R26" s="764"/>
      <c r="S26" s="764"/>
      <c r="T26" s="764"/>
      <c r="U26" s="765"/>
      <c r="V26" s="763" t="s">
        <v>396</v>
      </c>
      <c r="W26" s="764"/>
      <c r="X26" s="764"/>
      <c r="Y26" s="764"/>
      <c r="Z26" s="765"/>
      <c r="AA26" s="763" t="s">
        <v>397</v>
      </c>
      <c r="AB26" s="764"/>
      <c r="AC26" s="764"/>
      <c r="AD26" s="764"/>
      <c r="AE26" s="764"/>
      <c r="AF26" s="858" t="s">
        <v>398</v>
      </c>
      <c r="AG26" s="859"/>
      <c r="AH26" s="859"/>
      <c r="AI26" s="859"/>
      <c r="AJ26" s="860"/>
      <c r="AK26" s="764" t="s">
        <v>399</v>
      </c>
      <c r="AL26" s="764"/>
      <c r="AM26" s="764"/>
      <c r="AN26" s="764"/>
      <c r="AO26" s="765"/>
      <c r="AP26" s="763" t="s">
        <v>400</v>
      </c>
      <c r="AQ26" s="764"/>
      <c r="AR26" s="764"/>
      <c r="AS26" s="764"/>
      <c r="AT26" s="765"/>
      <c r="AU26" s="763" t="s">
        <v>401</v>
      </c>
      <c r="AV26" s="764"/>
      <c r="AW26" s="764"/>
      <c r="AX26" s="764"/>
      <c r="AY26" s="765"/>
      <c r="AZ26" s="763" t="s">
        <v>402</v>
      </c>
      <c r="BA26" s="764"/>
      <c r="BB26" s="764"/>
      <c r="BC26" s="764"/>
      <c r="BD26" s="765"/>
      <c r="BE26" s="763" t="s">
        <v>379</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403</v>
      </c>
      <c r="C28" s="778"/>
      <c r="D28" s="778"/>
      <c r="E28" s="778"/>
      <c r="F28" s="778"/>
      <c r="G28" s="778"/>
      <c r="H28" s="778"/>
      <c r="I28" s="778"/>
      <c r="J28" s="778"/>
      <c r="K28" s="778"/>
      <c r="L28" s="778"/>
      <c r="M28" s="778"/>
      <c r="N28" s="778"/>
      <c r="O28" s="778"/>
      <c r="P28" s="779"/>
      <c r="Q28" s="868">
        <v>1215</v>
      </c>
      <c r="R28" s="869"/>
      <c r="S28" s="869"/>
      <c r="T28" s="869"/>
      <c r="U28" s="869"/>
      <c r="V28" s="869">
        <v>1201</v>
      </c>
      <c r="W28" s="869"/>
      <c r="X28" s="869"/>
      <c r="Y28" s="869"/>
      <c r="Z28" s="869"/>
      <c r="AA28" s="869">
        <v>14</v>
      </c>
      <c r="AB28" s="869"/>
      <c r="AC28" s="869"/>
      <c r="AD28" s="869"/>
      <c r="AE28" s="870"/>
      <c r="AF28" s="871">
        <v>14</v>
      </c>
      <c r="AG28" s="869"/>
      <c r="AH28" s="869"/>
      <c r="AI28" s="869"/>
      <c r="AJ28" s="872"/>
      <c r="AK28" s="873">
        <v>145</v>
      </c>
      <c r="AL28" s="864"/>
      <c r="AM28" s="864"/>
      <c r="AN28" s="864"/>
      <c r="AO28" s="864"/>
      <c r="AP28" s="864" t="s">
        <v>584</v>
      </c>
      <c r="AQ28" s="864"/>
      <c r="AR28" s="864"/>
      <c r="AS28" s="864"/>
      <c r="AT28" s="864"/>
      <c r="AU28" s="864" t="s">
        <v>584</v>
      </c>
      <c r="AV28" s="864"/>
      <c r="AW28" s="864"/>
      <c r="AX28" s="864"/>
      <c r="AY28" s="864"/>
      <c r="AZ28" s="865" t="s">
        <v>584</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404</v>
      </c>
      <c r="C29" s="802"/>
      <c r="D29" s="802"/>
      <c r="E29" s="802"/>
      <c r="F29" s="802"/>
      <c r="G29" s="802"/>
      <c r="H29" s="802"/>
      <c r="I29" s="802"/>
      <c r="J29" s="802"/>
      <c r="K29" s="802"/>
      <c r="L29" s="802"/>
      <c r="M29" s="802"/>
      <c r="N29" s="802"/>
      <c r="O29" s="802"/>
      <c r="P29" s="803"/>
      <c r="Q29" s="804">
        <v>40</v>
      </c>
      <c r="R29" s="805"/>
      <c r="S29" s="805"/>
      <c r="T29" s="805"/>
      <c r="U29" s="805"/>
      <c r="V29" s="805">
        <v>37</v>
      </c>
      <c r="W29" s="805"/>
      <c r="X29" s="805"/>
      <c r="Y29" s="805"/>
      <c r="Z29" s="805"/>
      <c r="AA29" s="805">
        <v>3</v>
      </c>
      <c r="AB29" s="805"/>
      <c r="AC29" s="805"/>
      <c r="AD29" s="805"/>
      <c r="AE29" s="806"/>
      <c r="AF29" s="807">
        <v>3</v>
      </c>
      <c r="AG29" s="808"/>
      <c r="AH29" s="808"/>
      <c r="AI29" s="808"/>
      <c r="AJ29" s="809"/>
      <c r="AK29" s="876">
        <v>10</v>
      </c>
      <c r="AL29" s="877"/>
      <c r="AM29" s="877"/>
      <c r="AN29" s="877"/>
      <c r="AO29" s="877"/>
      <c r="AP29" s="877" t="s">
        <v>584</v>
      </c>
      <c r="AQ29" s="877"/>
      <c r="AR29" s="877"/>
      <c r="AS29" s="877"/>
      <c r="AT29" s="877"/>
      <c r="AU29" s="877" t="s">
        <v>585</v>
      </c>
      <c r="AV29" s="877"/>
      <c r="AW29" s="877"/>
      <c r="AX29" s="877"/>
      <c r="AY29" s="877"/>
      <c r="AZ29" s="878" t="s">
        <v>584</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405</v>
      </c>
      <c r="C30" s="802"/>
      <c r="D30" s="802"/>
      <c r="E30" s="802"/>
      <c r="F30" s="802"/>
      <c r="G30" s="802"/>
      <c r="H30" s="802"/>
      <c r="I30" s="802"/>
      <c r="J30" s="802"/>
      <c r="K30" s="802"/>
      <c r="L30" s="802"/>
      <c r="M30" s="802"/>
      <c r="N30" s="802"/>
      <c r="O30" s="802"/>
      <c r="P30" s="803"/>
      <c r="Q30" s="804">
        <v>117</v>
      </c>
      <c r="R30" s="805"/>
      <c r="S30" s="805"/>
      <c r="T30" s="805"/>
      <c r="U30" s="805"/>
      <c r="V30" s="805">
        <v>113</v>
      </c>
      <c r="W30" s="805"/>
      <c r="X30" s="805"/>
      <c r="Y30" s="805"/>
      <c r="Z30" s="805"/>
      <c r="AA30" s="805">
        <v>4</v>
      </c>
      <c r="AB30" s="805"/>
      <c r="AC30" s="805"/>
      <c r="AD30" s="805"/>
      <c r="AE30" s="806"/>
      <c r="AF30" s="807">
        <v>4</v>
      </c>
      <c r="AG30" s="808"/>
      <c r="AH30" s="808"/>
      <c r="AI30" s="808"/>
      <c r="AJ30" s="809"/>
      <c r="AK30" s="876">
        <v>45</v>
      </c>
      <c r="AL30" s="877"/>
      <c r="AM30" s="877"/>
      <c r="AN30" s="877"/>
      <c r="AO30" s="877"/>
      <c r="AP30" s="877" t="s">
        <v>584</v>
      </c>
      <c r="AQ30" s="877"/>
      <c r="AR30" s="877"/>
      <c r="AS30" s="877"/>
      <c r="AT30" s="877"/>
      <c r="AU30" s="877" t="s">
        <v>584</v>
      </c>
      <c r="AV30" s="877"/>
      <c r="AW30" s="877"/>
      <c r="AX30" s="877"/>
      <c r="AY30" s="877"/>
      <c r="AZ30" s="878" t="s">
        <v>584</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406</v>
      </c>
      <c r="C31" s="802"/>
      <c r="D31" s="802"/>
      <c r="E31" s="802"/>
      <c r="F31" s="802"/>
      <c r="G31" s="802"/>
      <c r="H31" s="802"/>
      <c r="I31" s="802"/>
      <c r="J31" s="802"/>
      <c r="K31" s="802"/>
      <c r="L31" s="802"/>
      <c r="M31" s="802"/>
      <c r="N31" s="802"/>
      <c r="O31" s="802"/>
      <c r="P31" s="803"/>
      <c r="Q31" s="804">
        <v>1592</v>
      </c>
      <c r="R31" s="805"/>
      <c r="S31" s="805"/>
      <c r="T31" s="805"/>
      <c r="U31" s="805"/>
      <c r="V31" s="805">
        <v>1574</v>
      </c>
      <c r="W31" s="805"/>
      <c r="X31" s="805"/>
      <c r="Y31" s="805"/>
      <c r="Z31" s="805"/>
      <c r="AA31" s="805">
        <v>19</v>
      </c>
      <c r="AB31" s="805"/>
      <c r="AC31" s="805"/>
      <c r="AD31" s="805"/>
      <c r="AE31" s="806"/>
      <c r="AF31" s="807">
        <v>19</v>
      </c>
      <c r="AG31" s="808"/>
      <c r="AH31" s="808"/>
      <c r="AI31" s="808"/>
      <c r="AJ31" s="809"/>
      <c r="AK31" s="876">
        <v>226</v>
      </c>
      <c r="AL31" s="877"/>
      <c r="AM31" s="877"/>
      <c r="AN31" s="877"/>
      <c r="AO31" s="877"/>
      <c r="AP31" s="877" t="s">
        <v>584</v>
      </c>
      <c r="AQ31" s="877"/>
      <c r="AR31" s="877"/>
      <c r="AS31" s="877"/>
      <c r="AT31" s="877"/>
      <c r="AU31" s="877" t="s">
        <v>584</v>
      </c>
      <c r="AV31" s="877"/>
      <c r="AW31" s="877"/>
      <c r="AX31" s="877"/>
      <c r="AY31" s="877"/>
      <c r="AZ31" s="878" t="s">
        <v>584</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407</v>
      </c>
      <c r="C32" s="802"/>
      <c r="D32" s="802"/>
      <c r="E32" s="802"/>
      <c r="F32" s="802"/>
      <c r="G32" s="802"/>
      <c r="H32" s="802"/>
      <c r="I32" s="802"/>
      <c r="J32" s="802"/>
      <c r="K32" s="802"/>
      <c r="L32" s="802"/>
      <c r="M32" s="802"/>
      <c r="N32" s="802"/>
      <c r="O32" s="802"/>
      <c r="P32" s="803"/>
      <c r="Q32" s="804">
        <v>11</v>
      </c>
      <c r="R32" s="805"/>
      <c r="S32" s="805"/>
      <c r="T32" s="805"/>
      <c r="U32" s="805"/>
      <c r="V32" s="805">
        <v>10</v>
      </c>
      <c r="W32" s="805"/>
      <c r="X32" s="805"/>
      <c r="Y32" s="805"/>
      <c r="Z32" s="805"/>
      <c r="AA32" s="805">
        <v>1</v>
      </c>
      <c r="AB32" s="805"/>
      <c r="AC32" s="805"/>
      <c r="AD32" s="805"/>
      <c r="AE32" s="806"/>
      <c r="AF32" s="807">
        <v>1</v>
      </c>
      <c r="AG32" s="808"/>
      <c r="AH32" s="808"/>
      <c r="AI32" s="808"/>
      <c r="AJ32" s="809"/>
      <c r="AK32" s="876">
        <v>9</v>
      </c>
      <c r="AL32" s="877"/>
      <c r="AM32" s="877"/>
      <c r="AN32" s="877"/>
      <c r="AO32" s="877"/>
      <c r="AP32" s="877" t="s">
        <v>584</v>
      </c>
      <c r="AQ32" s="877"/>
      <c r="AR32" s="877"/>
      <c r="AS32" s="877"/>
      <c r="AT32" s="877"/>
      <c r="AU32" s="877" t="s">
        <v>584</v>
      </c>
      <c r="AV32" s="877"/>
      <c r="AW32" s="877"/>
      <c r="AX32" s="877"/>
      <c r="AY32" s="877"/>
      <c r="AZ32" s="878" t="s">
        <v>584</v>
      </c>
      <c r="BA32" s="878"/>
      <c r="BB32" s="878"/>
      <c r="BC32" s="878"/>
      <c r="BD32" s="878"/>
      <c r="BE32" s="874"/>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408</v>
      </c>
      <c r="C33" s="802"/>
      <c r="D33" s="802"/>
      <c r="E33" s="802"/>
      <c r="F33" s="802"/>
      <c r="G33" s="802"/>
      <c r="H33" s="802"/>
      <c r="I33" s="802"/>
      <c r="J33" s="802"/>
      <c r="K33" s="802"/>
      <c r="L33" s="802"/>
      <c r="M33" s="802"/>
      <c r="N33" s="802"/>
      <c r="O33" s="802"/>
      <c r="P33" s="803"/>
      <c r="Q33" s="804">
        <v>842</v>
      </c>
      <c r="R33" s="805"/>
      <c r="S33" s="805"/>
      <c r="T33" s="805"/>
      <c r="U33" s="805"/>
      <c r="V33" s="805">
        <v>775</v>
      </c>
      <c r="W33" s="805"/>
      <c r="X33" s="805"/>
      <c r="Y33" s="805"/>
      <c r="Z33" s="805"/>
      <c r="AA33" s="805">
        <v>67</v>
      </c>
      <c r="AB33" s="805"/>
      <c r="AC33" s="805"/>
      <c r="AD33" s="805"/>
      <c r="AE33" s="806"/>
      <c r="AF33" s="807">
        <v>67</v>
      </c>
      <c r="AG33" s="808"/>
      <c r="AH33" s="808"/>
      <c r="AI33" s="808"/>
      <c r="AJ33" s="809"/>
      <c r="AK33" s="876">
        <v>163</v>
      </c>
      <c r="AL33" s="877"/>
      <c r="AM33" s="877"/>
      <c r="AN33" s="877"/>
      <c r="AO33" s="877"/>
      <c r="AP33" s="877">
        <v>1996</v>
      </c>
      <c r="AQ33" s="877"/>
      <c r="AR33" s="877"/>
      <c r="AS33" s="877"/>
      <c r="AT33" s="877"/>
      <c r="AU33" s="877">
        <v>769</v>
      </c>
      <c r="AV33" s="877"/>
      <c r="AW33" s="877"/>
      <c r="AX33" s="877"/>
      <c r="AY33" s="877"/>
      <c r="AZ33" s="878" t="s">
        <v>584</v>
      </c>
      <c r="BA33" s="878"/>
      <c r="BB33" s="878"/>
      <c r="BC33" s="878"/>
      <c r="BD33" s="878"/>
      <c r="BE33" s="874" t="s">
        <v>409</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410</v>
      </c>
      <c r="C34" s="802"/>
      <c r="D34" s="802"/>
      <c r="E34" s="802"/>
      <c r="F34" s="802"/>
      <c r="G34" s="802"/>
      <c r="H34" s="802"/>
      <c r="I34" s="802"/>
      <c r="J34" s="802"/>
      <c r="K34" s="802"/>
      <c r="L34" s="802"/>
      <c r="M34" s="802"/>
      <c r="N34" s="802"/>
      <c r="O34" s="802"/>
      <c r="P34" s="803"/>
      <c r="Q34" s="804">
        <v>202</v>
      </c>
      <c r="R34" s="805"/>
      <c r="S34" s="805"/>
      <c r="T34" s="805"/>
      <c r="U34" s="805"/>
      <c r="V34" s="805">
        <v>193</v>
      </c>
      <c r="W34" s="805"/>
      <c r="X34" s="805"/>
      <c r="Y34" s="805"/>
      <c r="Z34" s="805"/>
      <c r="AA34" s="805">
        <v>9</v>
      </c>
      <c r="AB34" s="805"/>
      <c r="AC34" s="805"/>
      <c r="AD34" s="805"/>
      <c r="AE34" s="806"/>
      <c r="AF34" s="807">
        <v>9</v>
      </c>
      <c r="AG34" s="808"/>
      <c r="AH34" s="808"/>
      <c r="AI34" s="808"/>
      <c r="AJ34" s="809"/>
      <c r="AK34" s="876">
        <v>127</v>
      </c>
      <c r="AL34" s="877"/>
      <c r="AM34" s="877"/>
      <c r="AN34" s="877"/>
      <c r="AO34" s="877"/>
      <c r="AP34" s="877">
        <v>754</v>
      </c>
      <c r="AQ34" s="877"/>
      <c r="AR34" s="877"/>
      <c r="AS34" s="877"/>
      <c r="AT34" s="877"/>
      <c r="AU34" s="877">
        <v>680</v>
      </c>
      <c r="AV34" s="877"/>
      <c r="AW34" s="877"/>
      <c r="AX34" s="877"/>
      <c r="AY34" s="877"/>
      <c r="AZ34" s="878" t="s">
        <v>584</v>
      </c>
      <c r="BA34" s="878"/>
      <c r="BB34" s="878"/>
      <c r="BC34" s="878"/>
      <c r="BD34" s="878"/>
      <c r="BE34" s="874" t="s">
        <v>409</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t="s">
        <v>411</v>
      </c>
      <c r="C35" s="802"/>
      <c r="D35" s="802"/>
      <c r="E35" s="802"/>
      <c r="F35" s="802"/>
      <c r="G35" s="802"/>
      <c r="H35" s="802"/>
      <c r="I35" s="802"/>
      <c r="J35" s="802"/>
      <c r="K35" s="802"/>
      <c r="L35" s="802"/>
      <c r="M35" s="802"/>
      <c r="N35" s="802"/>
      <c r="O35" s="802"/>
      <c r="P35" s="803"/>
      <c r="Q35" s="804">
        <v>226</v>
      </c>
      <c r="R35" s="805"/>
      <c r="S35" s="805"/>
      <c r="T35" s="805"/>
      <c r="U35" s="805"/>
      <c r="V35" s="805">
        <v>210</v>
      </c>
      <c r="W35" s="805"/>
      <c r="X35" s="805"/>
      <c r="Y35" s="805"/>
      <c r="Z35" s="805"/>
      <c r="AA35" s="805">
        <v>16</v>
      </c>
      <c r="AB35" s="805"/>
      <c r="AC35" s="805"/>
      <c r="AD35" s="805"/>
      <c r="AE35" s="806"/>
      <c r="AF35" s="807">
        <v>16</v>
      </c>
      <c r="AG35" s="808"/>
      <c r="AH35" s="808"/>
      <c r="AI35" s="808"/>
      <c r="AJ35" s="809"/>
      <c r="AK35" s="876">
        <v>15</v>
      </c>
      <c r="AL35" s="877"/>
      <c r="AM35" s="877"/>
      <c r="AN35" s="877"/>
      <c r="AO35" s="877"/>
      <c r="AP35" s="877">
        <v>102</v>
      </c>
      <c r="AQ35" s="877"/>
      <c r="AR35" s="877"/>
      <c r="AS35" s="877"/>
      <c r="AT35" s="877"/>
      <c r="AU35" s="877" t="s">
        <v>584</v>
      </c>
      <c r="AV35" s="877"/>
      <c r="AW35" s="877"/>
      <c r="AX35" s="877"/>
      <c r="AY35" s="877"/>
      <c r="AZ35" s="878" t="s">
        <v>584</v>
      </c>
      <c r="BA35" s="878"/>
      <c r="BB35" s="878"/>
      <c r="BC35" s="878"/>
      <c r="BD35" s="878"/>
      <c r="BE35" s="874" t="s">
        <v>412</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413</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391</v>
      </c>
      <c r="B63" s="836" t="s">
        <v>414</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133</v>
      </c>
      <c r="AG63" s="888"/>
      <c r="AH63" s="888"/>
      <c r="AI63" s="888"/>
      <c r="AJ63" s="889"/>
      <c r="AK63" s="890"/>
      <c r="AL63" s="885"/>
      <c r="AM63" s="885"/>
      <c r="AN63" s="885"/>
      <c r="AO63" s="885"/>
      <c r="AP63" s="888">
        <f>SUM(AP28:AT36)</f>
        <v>2852</v>
      </c>
      <c r="AQ63" s="888"/>
      <c r="AR63" s="888"/>
      <c r="AS63" s="888"/>
      <c r="AT63" s="888"/>
      <c r="AU63" s="888">
        <f>SUM(AU28:AY36)</f>
        <v>1449</v>
      </c>
      <c r="AV63" s="888"/>
      <c r="AW63" s="888"/>
      <c r="AX63" s="888"/>
      <c r="AY63" s="888"/>
      <c r="AZ63" s="892"/>
      <c r="BA63" s="892"/>
      <c r="BB63" s="892"/>
      <c r="BC63" s="892"/>
      <c r="BD63" s="892"/>
      <c r="BE63" s="893"/>
      <c r="BF63" s="893"/>
      <c r="BG63" s="893"/>
      <c r="BH63" s="893"/>
      <c r="BI63" s="894"/>
      <c r="BJ63" s="895" t="s">
        <v>415</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417</v>
      </c>
      <c r="B66" s="787"/>
      <c r="C66" s="787"/>
      <c r="D66" s="787"/>
      <c r="E66" s="787"/>
      <c r="F66" s="787"/>
      <c r="G66" s="787"/>
      <c r="H66" s="787"/>
      <c r="I66" s="787"/>
      <c r="J66" s="787"/>
      <c r="K66" s="787"/>
      <c r="L66" s="787"/>
      <c r="M66" s="787"/>
      <c r="N66" s="787"/>
      <c r="O66" s="787"/>
      <c r="P66" s="788"/>
      <c r="Q66" s="763" t="s">
        <v>418</v>
      </c>
      <c r="R66" s="764"/>
      <c r="S66" s="764"/>
      <c r="T66" s="764"/>
      <c r="U66" s="765"/>
      <c r="V66" s="763" t="s">
        <v>396</v>
      </c>
      <c r="W66" s="764"/>
      <c r="X66" s="764"/>
      <c r="Y66" s="764"/>
      <c r="Z66" s="765"/>
      <c r="AA66" s="763" t="s">
        <v>419</v>
      </c>
      <c r="AB66" s="764"/>
      <c r="AC66" s="764"/>
      <c r="AD66" s="764"/>
      <c r="AE66" s="765"/>
      <c r="AF66" s="898" t="s">
        <v>420</v>
      </c>
      <c r="AG66" s="859"/>
      <c r="AH66" s="859"/>
      <c r="AI66" s="859"/>
      <c r="AJ66" s="899"/>
      <c r="AK66" s="763" t="s">
        <v>421</v>
      </c>
      <c r="AL66" s="787"/>
      <c r="AM66" s="787"/>
      <c r="AN66" s="787"/>
      <c r="AO66" s="788"/>
      <c r="AP66" s="763" t="s">
        <v>422</v>
      </c>
      <c r="AQ66" s="764"/>
      <c r="AR66" s="764"/>
      <c r="AS66" s="764"/>
      <c r="AT66" s="765"/>
      <c r="AU66" s="763" t="s">
        <v>423</v>
      </c>
      <c r="AV66" s="764"/>
      <c r="AW66" s="764"/>
      <c r="AX66" s="764"/>
      <c r="AY66" s="765"/>
      <c r="AZ66" s="763" t="s">
        <v>379</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589</v>
      </c>
      <c r="C68" s="916"/>
      <c r="D68" s="916"/>
      <c r="E68" s="916"/>
      <c r="F68" s="916"/>
      <c r="G68" s="916"/>
      <c r="H68" s="916"/>
      <c r="I68" s="916"/>
      <c r="J68" s="916"/>
      <c r="K68" s="916"/>
      <c r="L68" s="916"/>
      <c r="M68" s="916"/>
      <c r="N68" s="916"/>
      <c r="O68" s="916"/>
      <c r="P68" s="917"/>
      <c r="Q68" s="918">
        <v>10853</v>
      </c>
      <c r="R68" s="912"/>
      <c r="S68" s="912"/>
      <c r="T68" s="912"/>
      <c r="U68" s="912"/>
      <c r="V68" s="912">
        <v>10553</v>
      </c>
      <c r="W68" s="912"/>
      <c r="X68" s="912"/>
      <c r="Y68" s="912"/>
      <c r="Z68" s="912"/>
      <c r="AA68" s="912">
        <v>300</v>
      </c>
      <c r="AB68" s="912"/>
      <c r="AC68" s="912"/>
      <c r="AD68" s="912"/>
      <c r="AE68" s="912"/>
      <c r="AF68" s="912">
        <v>300</v>
      </c>
      <c r="AG68" s="912"/>
      <c r="AH68" s="912"/>
      <c r="AI68" s="912"/>
      <c r="AJ68" s="912"/>
      <c r="AK68" s="912">
        <v>81</v>
      </c>
      <c r="AL68" s="912"/>
      <c r="AM68" s="912"/>
      <c r="AN68" s="912"/>
      <c r="AO68" s="912"/>
      <c r="AP68" s="912" t="s">
        <v>597</v>
      </c>
      <c r="AQ68" s="912"/>
      <c r="AR68" s="912"/>
      <c r="AS68" s="912"/>
      <c r="AT68" s="912"/>
      <c r="AU68" s="912" t="s">
        <v>597</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590</v>
      </c>
      <c r="C69" s="920"/>
      <c r="D69" s="920"/>
      <c r="E69" s="920"/>
      <c r="F69" s="920"/>
      <c r="G69" s="920"/>
      <c r="H69" s="920"/>
      <c r="I69" s="920"/>
      <c r="J69" s="920"/>
      <c r="K69" s="920"/>
      <c r="L69" s="920"/>
      <c r="M69" s="920"/>
      <c r="N69" s="920"/>
      <c r="O69" s="920"/>
      <c r="P69" s="921"/>
      <c r="Q69" s="922">
        <v>99</v>
      </c>
      <c r="R69" s="877"/>
      <c r="S69" s="877"/>
      <c r="T69" s="877"/>
      <c r="U69" s="877"/>
      <c r="V69" s="877">
        <v>95</v>
      </c>
      <c r="W69" s="877"/>
      <c r="X69" s="877"/>
      <c r="Y69" s="877"/>
      <c r="Z69" s="877"/>
      <c r="AA69" s="877">
        <v>4</v>
      </c>
      <c r="AB69" s="877"/>
      <c r="AC69" s="877"/>
      <c r="AD69" s="877"/>
      <c r="AE69" s="877"/>
      <c r="AF69" s="877">
        <v>4</v>
      </c>
      <c r="AG69" s="877"/>
      <c r="AH69" s="877"/>
      <c r="AI69" s="877"/>
      <c r="AJ69" s="877"/>
      <c r="AK69" s="877">
        <v>8</v>
      </c>
      <c r="AL69" s="877"/>
      <c r="AM69" s="877"/>
      <c r="AN69" s="877"/>
      <c r="AO69" s="877"/>
      <c r="AP69" s="877" t="s">
        <v>597</v>
      </c>
      <c r="AQ69" s="877"/>
      <c r="AR69" s="877"/>
      <c r="AS69" s="877"/>
      <c r="AT69" s="877"/>
      <c r="AU69" s="877" t="s">
        <v>597</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591</v>
      </c>
      <c r="C70" s="920"/>
      <c r="D70" s="920"/>
      <c r="E70" s="920"/>
      <c r="F70" s="920"/>
      <c r="G70" s="920"/>
      <c r="H70" s="920"/>
      <c r="I70" s="920"/>
      <c r="J70" s="920"/>
      <c r="K70" s="920"/>
      <c r="L70" s="920"/>
      <c r="M70" s="920"/>
      <c r="N70" s="920"/>
      <c r="O70" s="920"/>
      <c r="P70" s="921"/>
      <c r="Q70" s="922">
        <v>3130</v>
      </c>
      <c r="R70" s="877"/>
      <c r="S70" s="877"/>
      <c r="T70" s="877"/>
      <c r="U70" s="877"/>
      <c r="V70" s="877">
        <v>3057</v>
      </c>
      <c r="W70" s="877"/>
      <c r="X70" s="877"/>
      <c r="Y70" s="877"/>
      <c r="Z70" s="877"/>
      <c r="AA70" s="877">
        <v>73</v>
      </c>
      <c r="AB70" s="877"/>
      <c r="AC70" s="877"/>
      <c r="AD70" s="877"/>
      <c r="AE70" s="877"/>
      <c r="AF70" s="877">
        <v>73</v>
      </c>
      <c r="AG70" s="877"/>
      <c r="AH70" s="877"/>
      <c r="AI70" s="877"/>
      <c r="AJ70" s="877"/>
      <c r="AK70" s="877" t="s">
        <v>584</v>
      </c>
      <c r="AL70" s="877"/>
      <c r="AM70" s="877"/>
      <c r="AN70" s="877"/>
      <c r="AO70" s="877"/>
      <c r="AP70" s="877">
        <v>125</v>
      </c>
      <c r="AQ70" s="877"/>
      <c r="AR70" s="877"/>
      <c r="AS70" s="877"/>
      <c r="AT70" s="877"/>
      <c r="AU70" s="877">
        <v>12</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592</v>
      </c>
      <c r="C71" s="920"/>
      <c r="D71" s="920"/>
      <c r="E71" s="920"/>
      <c r="F71" s="920"/>
      <c r="G71" s="920"/>
      <c r="H71" s="920"/>
      <c r="I71" s="920"/>
      <c r="J71" s="920"/>
      <c r="K71" s="920"/>
      <c r="L71" s="920"/>
      <c r="M71" s="920"/>
      <c r="N71" s="920"/>
      <c r="O71" s="920"/>
      <c r="P71" s="921"/>
      <c r="Q71" s="922">
        <v>191</v>
      </c>
      <c r="R71" s="877"/>
      <c r="S71" s="877"/>
      <c r="T71" s="877"/>
      <c r="U71" s="877"/>
      <c r="V71" s="877">
        <v>178</v>
      </c>
      <c r="W71" s="877"/>
      <c r="X71" s="877"/>
      <c r="Y71" s="877"/>
      <c r="Z71" s="877"/>
      <c r="AA71" s="877">
        <v>13</v>
      </c>
      <c r="AB71" s="877"/>
      <c r="AC71" s="877"/>
      <c r="AD71" s="877"/>
      <c r="AE71" s="877"/>
      <c r="AF71" s="877">
        <v>13</v>
      </c>
      <c r="AG71" s="877"/>
      <c r="AH71" s="877"/>
      <c r="AI71" s="877"/>
      <c r="AJ71" s="877"/>
      <c r="AK71" s="877" t="s">
        <v>584</v>
      </c>
      <c r="AL71" s="877"/>
      <c r="AM71" s="877"/>
      <c r="AN71" s="877"/>
      <c r="AO71" s="877"/>
      <c r="AP71" s="877" t="s">
        <v>584</v>
      </c>
      <c r="AQ71" s="877"/>
      <c r="AR71" s="877"/>
      <c r="AS71" s="877"/>
      <c r="AT71" s="877"/>
      <c r="AU71" s="877" t="s">
        <v>584</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593</v>
      </c>
      <c r="C72" s="920"/>
      <c r="D72" s="920"/>
      <c r="E72" s="920"/>
      <c r="F72" s="920"/>
      <c r="G72" s="920"/>
      <c r="H72" s="920"/>
      <c r="I72" s="920"/>
      <c r="J72" s="920"/>
      <c r="K72" s="920"/>
      <c r="L72" s="920"/>
      <c r="M72" s="920"/>
      <c r="N72" s="920"/>
      <c r="O72" s="920"/>
      <c r="P72" s="921"/>
      <c r="Q72" s="922">
        <v>195</v>
      </c>
      <c r="R72" s="877"/>
      <c r="S72" s="877"/>
      <c r="T72" s="877"/>
      <c r="U72" s="877"/>
      <c r="V72" s="877">
        <v>193</v>
      </c>
      <c r="W72" s="877"/>
      <c r="X72" s="877"/>
      <c r="Y72" s="877"/>
      <c r="Z72" s="877"/>
      <c r="AA72" s="877">
        <v>2</v>
      </c>
      <c r="AB72" s="877"/>
      <c r="AC72" s="877"/>
      <c r="AD72" s="877"/>
      <c r="AE72" s="877"/>
      <c r="AF72" s="877">
        <v>2</v>
      </c>
      <c r="AG72" s="877"/>
      <c r="AH72" s="877"/>
      <c r="AI72" s="877"/>
      <c r="AJ72" s="877"/>
      <c r="AK72" s="877">
        <v>8</v>
      </c>
      <c r="AL72" s="877"/>
      <c r="AM72" s="877"/>
      <c r="AN72" s="877"/>
      <c r="AO72" s="877"/>
      <c r="AP72" s="877" t="s">
        <v>584</v>
      </c>
      <c r="AQ72" s="877"/>
      <c r="AR72" s="877"/>
      <c r="AS72" s="877"/>
      <c r="AT72" s="877"/>
      <c r="AU72" s="877" t="s">
        <v>584</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594</v>
      </c>
      <c r="C73" s="920"/>
      <c r="D73" s="920"/>
      <c r="E73" s="920"/>
      <c r="F73" s="920"/>
      <c r="G73" s="920"/>
      <c r="H73" s="920"/>
      <c r="I73" s="920"/>
      <c r="J73" s="920"/>
      <c r="K73" s="920"/>
      <c r="L73" s="920"/>
      <c r="M73" s="920"/>
      <c r="N73" s="920"/>
      <c r="O73" s="920"/>
      <c r="P73" s="921"/>
      <c r="Q73" s="922">
        <v>162325</v>
      </c>
      <c r="R73" s="877"/>
      <c r="S73" s="877"/>
      <c r="T73" s="877"/>
      <c r="U73" s="877"/>
      <c r="V73" s="877">
        <v>158539</v>
      </c>
      <c r="W73" s="877"/>
      <c r="X73" s="877"/>
      <c r="Y73" s="877"/>
      <c r="Z73" s="877"/>
      <c r="AA73" s="877">
        <v>3786</v>
      </c>
      <c r="AB73" s="877"/>
      <c r="AC73" s="877"/>
      <c r="AD73" s="877"/>
      <c r="AE73" s="877"/>
      <c r="AF73" s="877">
        <v>3786</v>
      </c>
      <c r="AG73" s="877"/>
      <c r="AH73" s="877"/>
      <c r="AI73" s="877"/>
      <c r="AJ73" s="877"/>
      <c r="AK73" s="877" t="s">
        <v>596</v>
      </c>
      <c r="AL73" s="877"/>
      <c r="AM73" s="877"/>
      <c r="AN73" s="877"/>
      <c r="AO73" s="877"/>
      <c r="AP73" s="877" t="s">
        <v>584</v>
      </c>
      <c r="AQ73" s="877"/>
      <c r="AR73" s="877"/>
      <c r="AS73" s="877"/>
      <c r="AT73" s="877"/>
      <c r="AU73" s="877" t="s">
        <v>595</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391</v>
      </c>
      <c r="B88" s="836" t="s">
        <v>424</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f>SUM(AF68:AJ73)</f>
        <v>4178</v>
      </c>
      <c r="AG88" s="888"/>
      <c r="AH88" s="888"/>
      <c r="AI88" s="888"/>
      <c r="AJ88" s="888"/>
      <c r="AK88" s="885"/>
      <c r="AL88" s="885"/>
      <c r="AM88" s="885"/>
      <c r="AN88" s="885"/>
      <c r="AO88" s="885"/>
      <c r="AP88" s="888">
        <f>SUM(AP68:AT73)</f>
        <v>125</v>
      </c>
      <c r="AQ88" s="888"/>
      <c r="AR88" s="888"/>
      <c r="AS88" s="888"/>
      <c r="AT88" s="888"/>
      <c r="AU88" s="888">
        <f>SUM(AU68:AY73)</f>
        <v>12</v>
      </c>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836" t="s">
        <v>425</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f>SUM(CR7:CV8)</f>
        <v>661</v>
      </c>
      <c r="CS102" s="896"/>
      <c r="CT102" s="896"/>
      <c r="CU102" s="896"/>
      <c r="CV102" s="939"/>
      <c r="CW102" s="938">
        <f>SUM(CW7:DA8)</f>
        <v>38</v>
      </c>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430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432</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433</v>
      </c>
      <c r="AB109" s="941"/>
      <c r="AC109" s="941"/>
      <c r="AD109" s="941"/>
      <c r="AE109" s="942"/>
      <c r="AF109" s="940" t="s">
        <v>309</v>
      </c>
      <c r="AG109" s="941"/>
      <c r="AH109" s="941"/>
      <c r="AI109" s="941"/>
      <c r="AJ109" s="942"/>
      <c r="AK109" s="940" t="s">
        <v>308</v>
      </c>
      <c r="AL109" s="941"/>
      <c r="AM109" s="941"/>
      <c r="AN109" s="941"/>
      <c r="AO109" s="942"/>
      <c r="AP109" s="940" t="s">
        <v>434</v>
      </c>
      <c r="AQ109" s="941"/>
      <c r="AR109" s="941"/>
      <c r="AS109" s="941"/>
      <c r="AT109" s="943"/>
      <c r="AU109" s="960" t="s">
        <v>432</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433</v>
      </c>
      <c r="BR109" s="941"/>
      <c r="BS109" s="941"/>
      <c r="BT109" s="941"/>
      <c r="BU109" s="942"/>
      <c r="BV109" s="940" t="s">
        <v>309</v>
      </c>
      <c r="BW109" s="941"/>
      <c r="BX109" s="941"/>
      <c r="BY109" s="941"/>
      <c r="BZ109" s="942"/>
      <c r="CA109" s="940" t="s">
        <v>308</v>
      </c>
      <c r="CB109" s="941"/>
      <c r="CC109" s="941"/>
      <c r="CD109" s="941"/>
      <c r="CE109" s="942"/>
      <c r="CF109" s="961" t="s">
        <v>434</v>
      </c>
      <c r="CG109" s="961"/>
      <c r="CH109" s="961"/>
      <c r="CI109" s="961"/>
      <c r="CJ109" s="961"/>
      <c r="CK109" s="940" t="s">
        <v>435</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433</v>
      </c>
      <c r="DH109" s="941"/>
      <c r="DI109" s="941"/>
      <c r="DJ109" s="941"/>
      <c r="DK109" s="942"/>
      <c r="DL109" s="940" t="s">
        <v>309</v>
      </c>
      <c r="DM109" s="941"/>
      <c r="DN109" s="941"/>
      <c r="DO109" s="941"/>
      <c r="DP109" s="942"/>
      <c r="DQ109" s="940" t="s">
        <v>308</v>
      </c>
      <c r="DR109" s="941"/>
      <c r="DS109" s="941"/>
      <c r="DT109" s="941"/>
      <c r="DU109" s="942"/>
      <c r="DV109" s="940" t="s">
        <v>434</v>
      </c>
      <c r="DW109" s="941"/>
      <c r="DX109" s="941"/>
      <c r="DY109" s="941"/>
      <c r="DZ109" s="943"/>
    </row>
    <row r="110" spans="1:131" s="247" customFormat="1" ht="26.25" customHeight="1" x14ac:dyDescent="0.15">
      <c r="A110" s="944" t="s">
        <v>436</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1406355</v>
      </c>
      <c r="AB110" s="948"/>
      <c r="AC110" s="948"/>
      <c r="AD110" s="948"/>
      <c r="AE110" s="949"/>
      <c r="AF110" s="950">
        <v>1766188</v>
      </c>
      <c r="AG110" s="948"/>
      <c r="AH110" s="948"/>
      <c r="AI110" s="948"/>
      <c r="AJ110" s="949"/>
      <c r="AK110" s="950">
        <v>1817637</v>
      </c>
      <c r="AL110" s="948"/>
      <c r="AM110" s="948"/>
      <c r="AN110" s="948"/>
      <c r="AO110" s="949"/>
      <c r="AP110" s="951">
        <v>41.3</v>
      </c>
      <c r="AQ110" s="952"/>
      <c r="AR110" s="952"/>
      <c r="AS110" s="952"/>
      <c r="AT110" s="953"/>
      <c r="AU110" s="954" t="s">
        <v>72</v>
      </c>
      <c r="AV110" s="955"/>
      <c r="AW110" s="955"/>
      <c r="AX110" s="955"/>
      <c r="AY110" s="955"/>
      <c r="AZ110" s="996" t="s">
        <v>437</v>
      </c>
      <c r="BA110" s="945"/>
      <c r="BB110" s="945"/>
      <c r="BC110" s="945"/>
      <c r="BD110" s="945"/>
      <c r="BE110" s="945"/>
      <c r="BF110" s="945"/>
      <c r="BG110" s="945"/>
      <c r="BH110" s="945"/>
      <c r="BI110" s="945"/>
      <c r="BJ110" s="945"/>
      <c r="BK110" s="945"/>
      <c r="BL110" s="945"/>
      <c r="BM110" s="945"/>
      <c r="BN110" s="945"/>
      <c r="BO110" s="945"/>
      <c r="BP110" s="946"/>
      <c r="BQ110" s="982">
        <v>16193350</v>
      </c>
      <c r="BR110" s="983"/>
      <c r="BS110" s="983"/>
      <c r="BT110" s="983"/>
      <c r="BU110" s="983"/>
      <c r="BV110" s="983">
        <v>15678104</v>
      </c>
      <c r="BW110" s="983"/>
      <c r="BX110" s="983"/>
      <c r="BY110" s="983"/>
      <c r="BZ110" s="983"/>
      <c r="CA110" s="983">
        <v>15259491</v>
      </c>
      <c r="CB110" s="983"/>
      <c r="CC110" s="983"/>
      <c r="CD110" s="983"/>
      <c r="CE110" s="983"/>
      <c r="CF110" s="997">
        <v>346.4</v>
      </c>
      <c r="CG110" s="998"/>
      <c r="CH110" s="998"/>
      <c r="CI110" s="998"/>
      <c r="CJ110" s="998"/>
      <c r="CK110" s="999" t="s">
        <v>438</v>
      </c>
      <c r="CL110" s="1000"/>
      <c r="CM110" s="979" t="s">
        <v>439</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v>161849</v>
      </c>
      <c r="DH110" s="983"/>
      <c r="DI110" s="983"/>
      <c r="DJ110" s="983"/>
      <c r="DK110" s="983"/>
      <c r="DL110" s="983">
        <v>155716</v>
      </c>
      <c r="DM110" s="983"/>
      <c r="DN110" s="983"/>
      <c r="DO110" s="983"/>
      <c r="DP110" s="983"/>
      <c r="DQ110" s="983">
        <v>149559</v>
      </c>
      <c r="DR110" s="983"/>
      <c r="DS110" s="983"/>
      <c r="DT110" s="983"/>
      <c r="DU110" s="983"/>
      <c r="DV110" s="984">
        <v>3.4</v>
      </c>
      <c r="DW110" s="984"/>
      <c r="DX110" s="984"/>
      <c r="DY110" s="984"/>
      <c r="DZ110" s="985"/>
    </row>
    <row r="111" spans="1:131" s="247" customFormat="1" ht="26.25" customHeight="1" x14ac:dyDescent="0.15">
      <c r="A111" s="986" t="s">
        <v>440</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441</v>
      </c>
      <c r="AB111" s="990"/>
      <c r="AC111" s="990"/>
      <c r="AD111" s="990"/>
      <c r="AE111" s="991"/>
      <c r="AF111" s="992" t="s">
        <v>415</v>
      </c>
      <c r="AG111" s="990"/>
      <c r="AH111" s="990"/>
      <c r="AI111" s="990"/>
      <c r="AJ111" s="991"/>
      <c r="AK111" s="992" t="s">
        <v>442</v>
      </c>
      <c r="AL111" s="990"/>
      <c r="AM111" s="990"/>
      <c r="AN111" s="990"/>
      <c r="AO111" s="991"/>
      <c r="AP111" s="993" t="s">
        <v>441</v>
      </c>
      <c r="AQ111" s="994"/>
      <c r="AR111" s="994"/>
      <c r="AS111" s="994"/>
      <c r="AT111" s="995"/>
      <c r="AU111" s="956"/>
      <c r="AV111" s="957"/>
      <c r="AW111" s="957"/>
      <c r="AX111" s="957"/>
      <c r="AY111" s="957"/>
      <c r="AZ111" s="1005" t="s">
        <v>443</v>
      </c>
      <c r="BA111" s="1006"/>
      <c r="BB111" s="1006"/>
      <c r="BC111" s="1006"/>
      <c r="BD111" s="1006"/>
      <c r="BE111" s="1006"/>
      <c r="BF111" s="1006"/>
      <c r="BG111" s="1006"/>
      <c r="BH111" s="1006"/>
      <c r="BI111" s="1006"/>
      <c r="BJ111" s="1006"/>
      <c r="BK111" s="1006"/>
      <c r="BL111" s="1006"/>
      <c r="BM111" s="1006"/>
      <c r="BN111" s="1006"/>
      <c r="BO111" s="1006"/>
      <c r="BP111" s="1007"/>
      <c r="BQ111" s="975">
        <v>310084</v>
      </c>
      <c r="BR111" s="976"/>
      <c r="BS111" s="976"/>
      <c r="BT111" s="976"/>
      <c r="BU111" s="976"/>
      <c r="BV111" s="976">
        <v>285336</v>
      </c>
      <c r="BW111" s="976"/>
      <c r="BX111" s="976"/>
      <c r="BY111" s="976"/>
      <c r="BZ111" s="976"/>
      <c r="CA111" s="976">
        <v>260502</v>
      </c>
      <c r="CB111" s="976"/>
      <c r="CC111" s="976"/>
      <c r="CD111" s="976"/>
      <c r="CE111" s="976"/>
      <c r="CF111" s="970">
        <v>5.9</v>
      </c>
      <c r="CG111" s="971"/>
      <c r="CH111" s="971"/>
      <c r="CI111" s="971"/>
      <c r="CJ111" s="971"/>
      <c r="CK111" s="1001"/>
      <c r="CL111" s="1002"/>
      <c r="CM111" s="972" t="s">
        <v>444</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442</v>
      </c>
      <c r="DH111" s="976"/>
      <c r="DI111" s="976"/>
      <c r="DJ111" s="976"/>
      <c r="DK111" s="976"/>
      <c r="DL111" s="976" t="s">
        <v>442</v>
      </c>
      <c r="DM111" s="976"/>
      <c r="DN111" s="976"/>
      <c r="DO111" s="976"/>
      <c r="DP111" s="976"/>
      <c r="DQ111" s="976" t="s">
        <v>442</v>
      </c>
      <c r="DR111" s="976"/>
      <c r="DS111" s="976"/>
      <c r="DT111" s="976"/>
      <c r="DU111" s="976"/>
      <c r="DV111" s="977" t="s">
        <v>415</v>
      </c>
      <c r="DW111" s="977"/>
      <c r="DX111" s="977"/>
      <c r="DY111" s="977"/>
      <c r="DZ111" s="978"/>
    </row>
    <row r="112" spans="1:131" s="247" customFormat="1" ht="26.25" customHeight="1" x14ac:dyDescent="0.15">
      <c r="A112" s="1008" t="s">
        <v>445</v>
      </c>
      <c r="B112" s="1009"/>
      <c r="C112" s="1006" t="s">
        <v>446</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442</v>
      </c>
      <c r="AB112" s="1015"/>
      <c r="AC112" s="1015"/>
      <c r="AD112" s="1015"/>
      <c r="AE112" s="1016"/>
      <c r="AF112" s="1017" t="s">
        <v>442</v>
      </c>
      <c r="AG112" s="1015"/>
      <c r="AH112" s="1015"/>
      <c r="AI112" s="1015"/>
      <c r="AJ112" s="1016"/>
      <c r="AK112" s="1017" t="s">
        <v>139</v>
      </c>
      <c r="AL112" s="1015"/>
      <c r="AM112" s="1015"/>
      <c r="AN112" s="1015"/>
      <c r="AO112" s="1016"/>
      <c r="AP112" s="1018" t="s">
        <v>442</v>
      </c>
      <c r="AQ112" s="1019"/>
      <c r="AR112" s="1019"/>
      <c r="AS112" s="1019"/>
      <c r="AT112" s="1020"/>
      <c r="AU112" s="956"/>
      <c r="AV112" s="957"/>
      <c r="AW112" s="957"/>
      <c r="AX112" s="957"/>
      <c r="AY112" s="957"/>
      <c r="AZ112" s="1005" t="s">
        <v>447</v>
      </c>
      <c r="BA112" s="1006"/>
      <c r="BB112" s="1006"/>
      <c r="BC112" s="1006"/>
      <c r="BD112" s="1006"/>
      <c r="BE112" s="1006"/>
      <c r="BF112" s="1006"/>
      <c r="BG112" s="1006"/>
      <c r="BH112" s="1006"/>
      <c r="BI112" s="1006"/>
      <c r="BJ112" s="1006"/>
      <c r="BK112" s="1006"/>
      <c r="BL112" s="1006"/>
      <c r="BM112" s="1006"/>
      <c r="BN112" s="1006"/>
      <c r="BO112" s="1006"/>
      <c r="BP112" s="1007"/>
      <c r="BQ112" s="975">
        <v>1592394</v>
      </c>
      <c r="BR112" s="976"/>
      <c r="BS112" s="976"/>
      <c r="BT112" s="976"/>
      <c r="BU112" s="976"/>
      <c r="BV112" s="976">
        <v>1464614</v>
      </c>
      <c r="BW112" s="976"/>
      <c r="BX112" s="976"/>
      <c r="BY112" s="976"/>
      <c r="BZ112" s="976"/>
      <c r="CA112" s="976">
        <v>1449073</v>
      </c>
      <c r="CB112" s="976"/>
      <c r="CC112" s="976"/>
      <c r="CD112" s="976"/>
      <c r="CE112" s="976"/>
      <c r="CF112" s="970">
        <v>32.9</v>
      </c>
      <c r="CG112" s="971"/>
      <c r="CH112" s="971"/>
      <c r="CI112" s="971"/>
      <c r="CJ112" s="971"/>
      <c r="CK112" s="1001"/>
      <c r="CL112" s="1002"/>
      <c r="CM112" s="972" t="s">
        <v>448</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415</v>
      </c>
      <c r="DH112" s="976"/>
      <c r="DI112" s="976"/>
      <c r="DJ112" s="976"/>
      <c r="DK112" s="976"/>
      <c r="DL112" s="976" t="s">
        <v>139</v>
      </c>
      <c r="DM112" s="976"/>
      <c r="DN112" s="976"/>
      <c r="DO112" s="976"/>
      <c r="DP112" s="976"/>
      <c r="DQ112" s="976" t="s">
        <v>442</v>
      </c>
      <c r="DR112" s="976"/>
      <c r="DS112" s="976"/>
      <c r="DT112" s="976"/>
      <c r="DU112" s="976"/>
      <c r="DV112" s="977" t="s">
        <v>139</v>
      </c>
      <c r="DW112" s="977"/>
      <c r="DX112" s="977"/>
      <c r="DY112" s="977"/>
      <c r="DZ112" s="978"/>
    </row>
    <row r="113" spans="1:130" s="247" customFormat="1" ht="26.25" customHeight="1" x14ac:dyDescent="0.15">
      <c r="A113" s="1010"/>
      <c r="B113" s="1011"/>
      <c r="C113" s="1006" t="s">
        <v>449</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195448</v>
      </c>
      <c r="AB113" s="990"/>
      <c r="AC113" s="990"/>
      <c r="AD113" s="990"/>
      <c r="AE113" s="991"/>
      <c r="AF113" s="992">
        <v>205400</v>
      </c>
      <c r="AG113" s="990"/>
      <c r="AH113" s="990"/>
      <c r="AI113" s="990"/>
      <c r="AJ113" s="991"/>
      <c r="AK113" s="992">
        <v>216904</v>
      </c>
      <c r="AL113" s="990"/>
      <c r="AM113" s="990"/>
      <c r="AN113" s="990"/>
      <c r="AO113" s="991"/>
      <c r="AP113" s="993">
        <v>4.9000000000000004</v>
      </c>
      <c r="AQ113" s="994"/>
      <c r="AR113" s="994"/>
      <c r="AS113" s="994"/>
      <c r="AT113" s="995"/>
      <c r="AU113" s="956"/>
      <c r="AV113" s="957"/>
      <c r="AW113" s="957"/>
      <c r="AX113" s="957"/>
      <c r="AY113" s="957"/>
      <c r="AZ113" s="1005" t="s">
        <v>450</v>
      </c>
      <c r="BA113" s="1006"/>
      <c r="BB113" s="1006"/>
      <c r="BC113" s="1006"/>
      <c r="BD113" s="1006"/>
      <c r="BE113" s="1006"/>
      <c r="BF113" s="1006"/>
      <c r="BG113" s="1006"/>
      <c r="BH113" s="1006"/>
      <c r="BI113" s="1006"/>
      <c r="BJ113" s="1006"/>
      <c r="BK113" s="1006"/>
      <c r="BL113" s="1006"/>
      <c r="BM113" s="1006"/>
      <c r="BN113" s="1006"/>
      <c r="BO113" s="1006"/>
      <c r="BP113" s="1007"/>
      <c r="BQ113" s="975">
        <v>16518</v>
      </c>
      <c r="BR113" s="976"/>
      <c r="BS113" s="976"/>
      <c r="BT113" s="976"/>
      <c r="BU113" s="976"/>
      <c r="BV113" s="976">
        <v>14054</v>
      </c>
      <c r="BW113" s="976"/>
      <c r="BX113" s="976"/>
      <c r="BY113" s="976"/>
      <c r="BZ113" s="976"/>
      <c r="CA113" s="976">
        <v>11673</v>
      </c>
      <c r="CB113" s="976"/>
      <c r="CC113" s="976"/>
      <c r="CD113" s="976"/>
      <c r="CE113" s="976"/>
      <c r="CF113" s="970">
        <v>0.3</v>
      </c>
      <c r="CG113" s="971"/>
      <c r="CH113" s="971"/>
      <c r="CI113" s="971"/>
      <c r="CJ113" s="971"/>
      <c r="CK113" s="1001"/>
      <c r="CL113" s="1002"/>
      <c r="CM113" s="972" t="s">
        <v>451</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v>148235</v>
      </c>
      <c r="DH113" s="1015"/>
      <c r="DI113" s="1015"/>
      <c r="DJ113" s="1015"/>
      <c r="DK113" s="1016"/>
      <c r="DL113" s="1017">
        <v>129620</v>
      </c>
      <c r="DM113" s="1015"/>
      <c r="DN113" s="1015"/>
      <c r="DO113" s="1015"/>
      <c r="DP113" s="1016"/>
      <c r="DQ113" s="1017">
        <v>110943</v>
      </c>
      <c r="DR113" s="1015"/>
      <c r="DS113" s="1015"/>
      <c r="DT113" s="1015"/>
      <c r="DU113" s="1016"/>
      <c r="DV113" s="1018">
        <v>2.5</v>
      </c>
      <c r="DW113" s="1019"/>
      <c r="DX113" s="1019"/>
      <c r="DY113" s="1019"/>
      <c r="DZ113" s="1020"/>
    </row>
    <row r="114" spans="1:130" s="247" customFormat="1" ht="26.25" customHeight="1" x14ac:dyDescent="0.15">
      <c r="A114" s="1010"/>
      <c r="B114" s="1011"/>
      <c r="C114" s="1006" t="s">
        <v>452</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2681</v>
      </c>
      <c r="AB114" s="1015"/>
      <c r="AC114" s="1015"/>
      <c r="AD114" s="1015"/>
      <c r="AE114" s="1016"/>
      <c r="AF114" s="1017">
        <v>2681</v>
      </c>
      <c r="AG114" s="1015"/>
      <c r="AH114" s="1015"/>
      <c r="AI114" s="1015"/>
      <c r="AJ114" s="1016"/>
      <c r="AK114" s="1017">
        <v>2565</v>
      </c>
      <c r="AL114" s="1015"/>
      <c r="AM114" s="1015"/>
      <c r="AN114" s="1015"/>
      <c r="AO114" s="1016"/>
      <c r="AP114" s="1018">
        <v>0.1</v>
      </c>
      <c r="AQ114" s="1019"/>
      <c r="AR114" s="1019"/>
      <c r="AS114" s="1019"/>
      <c r="AT114" s="1020"/>
      <c r="AU114" s="956"/>
      <c r="AV114" s="957"/>
      <c r="AW114" s="957"/>
      <c r="AX114" s="957"/>
      <c r="AY114" s="957"/>
      <c r="AZ114" s="1005" t="s">
        <v>453</v>
      </c>
      <c r="BA114" s="1006"/>
      <c r="BB114" s="1006"/>
      <c r="BC114" s="1006"/>
      <c r="BD114" s="1006"/>
      <c r="BE114" s="1006"/>
      <c r="BF114" s="1006"/>
      <c r="BG114" s="1006"/>
      <c r="BH114" s="1006"/>
      <c r="BI114" s="1006"/>
      <c r="BJ114" s="1006"/>
      <c r="BK114" s="1006"/>
      <c r="BL114" s="1006"/>
      <c r="BM114" s="1006"/>
      <c r="BN114" s="1006"/>
      <c r="BO114" s="1006"/>
      <c r="BP114" s="1007"/>
      <c r="BQ114" s="975">
        <v>982106</v>
      </c>
      <c r="BR114" s="976"/>
      <c r="BS114" s="976"/>
      <c r="BT114" s="976"/>
      <c r="BU114" s="976"/>
      <c r="BV114" s="976">
        <v>908958</v>
      </c>
      <c r="BW114" s="976"/>
      <c r="BX114" s="976"/>
      <c r="BY114" s="976"/>
      <c r="BZ114" s="976"/>
      <c r="CA114" s="976">
        <v>933711</v>
      </c>
      <c r="CB114" s="976"/>
      <c r="CC114" s="976"/>
      <c r="CD114" s="976"/>
      <c r="CE114" s="976"/>
      <c r="CF114" s="970">
        <v>21.2</v>
      </c>
      <c r="CG114" s="971"/>
      <c r="CH114" s="971"/>
      <c r="CI114" s="971"/>
      <c r="CJ114" s="971"/>
      <c r="CK114" s="1001"/>
      <c r="CL114" s="1002"/>
      <c r="CM114" s="972" t="s">
        <v>454</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442</v>
      </c>
      <c r="DH114" s="1015"/>
      <c r="DI114" s="1015"/>
      <c r="DJ114" s="1015"/>
      <c r="DK114" s="1016"/>
      <c r="DL114" s="1017" t="s">
        <v>415</v>
      </c>
      <c r="DM114" s="1015"/>
      <c r="DN114" s="1015"/>
      <c r="DO114" s="1015"/>
      <c r="DP114" s="1016"/>
      <c r="DQ114" s="1017" t="s">
        <v>139</v>
      </c>
      <c r="DR114" s="1015"/>
      <c r="DS114" s="1015"/>
      <c r="DT114" s="1015"/>
      <c r="DU114" s="1016"/>
      <c r="DV114" s="1018" t="s">
        <v>442</v>
      </c>
      <c r="DW114" s="1019"/>
      <c r="DX114" s="1019"/>
      <c r="DY114" s="1019"/>
      <c r="DZ114" s="1020"/>
    </row>
    <row r="115" spans="1:130" s="247" customFormat="1" ht="26.25" customHeight="1" x14ac:dyDescent="0.15">
      <c r="A115" s="1010"/>
      <c r="B115" s="1011"/>
      <c r="C115" s="1006" t="s">
        <v>455</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177979</v>
      </c>
      <c r="AB115" s="990"/>
      <c r="AC115" s="990"/>
      <c r="AD115" s="990"/>
      <c r="AE115" s="991"/>
      <c r="AF115" s="992">
        <v>35443</v>
      </c>
      <c r="AG115" s="990"/>
      <c r="AH115" s="990"/>
      <c r="AI115" s="990"/>
      <c r="AJ115" s="991"/>
      <c r="AK115" s="992">
        <v>33150</v>
      </c>
      <c r="AL115" s="990"/>
      <c r="AM115" s="990"/>
      <c r="AN115" s="990"/>
      <c r="AO115" s="991"/>
      <c r="AP115" s="993">
        <v>0.8</v>
      </c>
      <c r="AQ115" s="994"/>
      <c r="AR115" s="994"/>
      <c r="AS115" s="994"/>
      <c r="AT115" s="995"/>
      <c r="AU115" s="956"/>
      <c r="AV115" s="957"/>
      <c r="AW115" s="957"/>
      <c r="AX115" s="957"/>
      <c r="AY115" s="957"/>
      <c r="AZ115" s="1005" t="s">
        <v>456</v>
      </c>
      <c r="BA115" s="1006"/>
      <c r="BB115" s="1006"/>
      <c r="BC115" s="1006"/>
      <c r="BD115" s="1006"/>
      <c r="BE115" s="1006"/>
      <c r="BF115" s="1006"/>
      <c r="BG115" s="1006"/>
      <c r="BH115" s="1006"/>
      <c r="BI115" s="1006"/>
      <c r="BJ115" s="1006"/>
      <c r="BK115" s="1006"/>
      <c r="BL115" s="1006"/>
      <c r="BM115" s="1006"/>
      <c r="BN115" s="1006"/>
      <c r="BO115" s="1006"/>
      <c r="BP115" s="1007"/>
      <c r="BQ115" s="975">
        <v>788</v>
      </c>
      <c r="BR115" s="976"/>
      <c r="BS115" s="976"/>
      <c r="BT115" s="976"/>
      <c r="BU115" s="976"/>
      <c r="BV115" s="976">
        <v>469</v>
      </c>
      <c r="BW115" s="976"/>
      <c r="BX115" s="976"/>
      <c r="BY115" s="976"/>
      <c r="BZ115" s="976"/>
      <c r="CA115" s="976">
        <v>465</v>
      </c>
      <c r="CB115" s="976"/>
      <c r="CC115" s="976"/>
      <c r="CD115" s="976"/>
      <c r="CE115" s="976"/>
      <c r="CF115" s="970">
        <v>0</v>
      </c>
      <c r="CG115" s="971"/>
      <c r="CH115" s="971"/>
      <c r="CI115" s="971"/>
      <c r="CJ115" s="971"/>
      <c r="CK115" s="1001"/>
      <c r="CL115" s="1002"/>
      <c r="CM115" s="1005" t="s">
        <v>457</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442</v>
      </c>
      <c r="DH115" s="1015"/>
      <c r="DI115" s="1015"/>
      <c r="DJ115" s="1015"/>
      <c r="DK115" s="1016"/>
      <c r="DL115" s="1017" t="s">
        <v>441</v>
      </c>
      <c r="DM115" s="1015"/>
      <c r="DN115" s="1015"/>
      <c r="DO115" s="1015"/>
      <c r="DP115" s="1016"/>
      <c r="DQ115" s="1017" t="s">
        <v>442</v>
      </c>
      <c r="DR115" s="1015"/>
      <c r="DS115" s="1015"/>
      <c r="DT115" s="1015"/>
      <c r="DU115" s="1016"/>
      <c r="DV115" s="1018" t="s">
        <v>442</v>
      </c>
      <c r="DW115" s="1019"/>
      <c r="DX115" s="1019"/>
      <c r="DY115" s="1019"/>
      <c r="DZ115" s="1020"/>
    </row>
    <row r="116" spans="1:130" s="247" customFormat="1" ht="26.25" customHeight="1" x14ac:dyDescent="0.15">
      <c r="A116" s="1012"/>
      <c r="B116" s="1013"/>
      <c r="C116" s="1021" t="s">
        <v>458</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442</v>
      </c>
      <c r="AB116" s="1015"/>
      <c r="AC116" s="1015"/>
      <c r="AD116" s="1015"/>
      <c r="AE116" s="1016"/>
      <c r="AF116" s="1017" t="s">
        <v>442</v>
      </c>
      <c r="AG116" s="1015"/>
      <c r="AH116" s="1015"/>
      <c r="AI116" s="1015"/>
      <c r="AJ116" s="1016"/>
      <c r="AK116" s="1017" t="s">
        <v>442</v>
      </c>
      <c r="AL116" s="1015"/>
      <c r="AM116" s="1015"/>
      <c r="AN116" s="1015"/>
      <c r="AO116" s="1016"/>
      <c r="AP116" s="1018" t="s">
        <v>442</v>
      </c>
      <c r="AQ116" s="1019"/>
      <c r="AR116" s="1019"/>
      <c r="AS116" s="1019"/>
      <c r="AT116" s="1020"/>
      <c r="AU116" s="956"/>
      <c r="AV116" s="957"/>
      <c r="AW116" s="957"/>
      <c r="AX116" s="957"/>
      <c r="AY116" s="957"/>
      <c r="AZ116" s="1023" t="s">
        <v>459</v>
      </c>
      <c r="BA116" s="1024"/>
      <c r="BB116" s="1024"/>
      <c r="BC116" s="1024"/>
      <c r="BD116" s="1024"/>
      <c r="BE116" s="1024"/>
      <c r="BF116" s="1024"/>
      <c r="BG116" s="1024"/>
      <c r="BH116" s="1024"/>
      <c r="BI116" s="1024"/>
      <c r="BJ116" s="1024"/>
      <c r="BK116" s="1024"/>
      <c r="BL116" s="1024"/>
      <c r="BM116" s="1024"/>
      <c r="BN116" s="1024"/>
      <c r="BO116" s="1024"/>
      <c r="BP116" s="1025"/>
      <c r="BQ116" s="975" t="s">
        <v>139</v>
      </c>
      <c r="BR116" s="976"/>
      <c r="BS116" s="976"/>
      <c r="BT116" s="976"/>
      <c r="BU116" s="976"/>
      <c r="BV116" s="976" t="s">
        <v>442</v>
      </c>
      <c r="BW116" s="976"/>
      <c r="BX116" s="976"/>
      <c r="BY116" s="976"/>
      <c r="BZ116" s="976"/>
      <c r="CA116" s="976" t="s">
        <v>442</v>
      </c>
      <c r="CB116" s="976"/>
      <c r="CC116" s="976"/>
      <c r="CD116" s="976"/>
      <c r="CE116" s="976"/>
      <c r="CF116" s="970" t="s">
        <v>139</v>
      </c>
      <c r="CG116" s="971"/>
      <c r="CH116" s="971"/>
      <c r="CI116" s="971"/>
      <c r="CJ116" s="971"/>
      <c r="CK116" s="1001"/>
      <c r="CL116" s="1002"/>
      <c r="CM116" s="972" t="s">
        <v>460</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139</v>
      </c>
      <c r="DH116" s="1015"/>
      <c r="DI116" s="1015"/>
      <c r="DJ116" s="1015"/>
      <c r="DK116" s="1016"/>
      <c r="DL116" s="1017" t="s">
        <v>139</v>
      </c>
      <c r="DM116" s="1015"/>
      <c r="DN116" s="1015"/>
      <c r="DO116" s="1015"/>
      <c r="DP116" s="1016"/>
      <c r="DQ116" s="1017" t="s">
        <v>415</v>
      </c>
      <c r="DR116" s="1015"/>
      <c r="DS116" s="1015"/>
      <c r="DT116" s="1015"/>
      <c r="DU116" s="1016"/>
      <c r="DV116" s="1018" t="s">
        <v>441</v>
      </c>
      <c r="DW116" s="1019"/>
      <c r="DX116" s="1019"/>
      <c r="DY116" s="1019"/>
      <c r="DZ116" s="1020"/>
    </row>
    <row r="117" spans="1:130" s="247" customFormat="1" ht="26.25" customHeight="1" x14ac:dyDescent="0.15">
      <c r="A117" s="960" t="s">
        <v>188</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461</v>
      </c>
      <c r="Z117" s="942"/>
      <c r="AA117" s="1032">
        <v>1782463</v>
      </c>
      <c r="AB117" s="1033"/>
      <c r="AC117" s="1033"/>
      <c r="AD117" s="1033"/>
      <c r="AE117" s="1034"/>
      <c r="AF117" s="1035">
        <v>2009712</v>
      </c>
      <c r="AG117" s="1033"/>
      <c r="AH117" s="1033"/>
      <c r="AI117" s="1033"/>
      <c r="AJ117" s="1034"/>
      <c r="AK117" s="1035">
        <v>2070256</v>
      </c>
      <c r="AL117" s="1033"/>
      <c r="AM117" s="1033"/>
      <c r="AN117" s="1033"/>
      <c r="AO117" s="1034"/>
      <c r="AP117" s="1036"/>
      <c r="AQ117" s="1037"/>
      <c r="AR117" s="1037"/>
      <c r="AS117" s="1037"/>
      <c r="AT117" s="1038"/>
      <c r="AU117" s="956"/>
      <c r="AV117" s="957"/>
      <c r="AW117" s="957"/>
      <c r="AX117" s="957"/>
      <c r="AY117" s="957"/>
      <c r="AZ117" s="1023" t="s">
        <v>462</v>
      </c>
      <c r="BA117" s="1024"/>
      <c r="BB117" s="1024"/>
      <c r="BC117" s="1024"/>
      <c r="BD117" s="1024"/>
      <c r="BE117" s="1024"/>
      <c r="BF117" s="1024"/>
      <c r="BG117" s="1024"/>
      <c r="BH117" s="1024"/>
      <c r="BI117" s="1024"/>
      <c r="BJ117" s="1024"/>
      <c r="BK117" s="1024"/>
      <c r="BL117" s="1024"/>
      <c r="BM117" s="1024"/>
      <c r="BN117" s="1024"/>
      <c r="BO117" s="1024"/>
      <c r="BP117" s="1025"/>
      <c r="BQ117" s="975" t="s">
        <v>415</v>
      </c>
      <c r="BR117" s="976"/>
      <c r="BS117" s="976"/>
      <c r="BT117" s="976"/>
      <c r="BU117" s="976"/>
      <c r="BV117" s="976" t="s">
        <v>442</v>
      </c>
      <c r="BW117" s="976"/>
      <c r="BX117" s="976"/>
      <c r="BY117" s="976"/>
      <c r="BZ117" s="976"/>
      <c r="CA117" s="976" t="s">
        <v>139</v>
      </c>
      <c r="CB117" s="976"/>
      <c r="CC117" s="976"/>
      <c r="CD117" s="976"/>
      <c r="CE117" s="976"/>
      <c r="CF117" s="970" t="s">
        <v>442</v>
      </c>
      <c r="CG117" s="971"/>
      <c r="CH117" s="971"/>
      <c r="CI117" s="971"/>
      <c r="CJ117" s="971"/>
      <c r="CK117" s="1001"/>
      <c r="CL117" s="1002"/>
      <c r="CM117" s="972" t="s">
        <v>463</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415</v>
      </c>
      <c r="DH117" s="1015"/>
      <c r="DI117" s="1015"/>
      <c r="DJ117" s="1015"/>
      <c r="DK117" s="1016"/>
      <c r="DL117" s="1017" t="s">
        <v>415</v>
      </c>
      <c r="DM117" s="1015"/>
      <c r="DN117" s="1015"/>
      <c r="DO117" s="1015"/>
      <c r="DP117" s="1016"/>
      <c r="DQ117" s="1017" t="s">
        <v>442</v>
      </c>
      <c r="DR117" s="1015"/>
      <c r="DS117" s="1015"/>
      <c r="DT117" s="1015"/>
      <c r="DU117" s="1016"/>
      <c r="DV117" s="1018" t="s">
        <v>415</v>
      </c>
      <c r="DW117" s="1019"/>
      <c r="DX117" s="1019"/>
      <c r="DY117" s="1019"/>
      <c r="DZ117" s="1020"/>
    </row>
    <row r="118" spans="1:130" s="247" customFormat="1" ht="26.25" customHeight="1" x14ac:dyDescent="0.15">
      <c r="A118" s="960" t="s">
        <v>435</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433</v>
      </c>
      <c r="AB118" s="941"/>
      <c r="AC118" s="941"/>
      <c r="AD118" s="941"/>
      <c r="AE118" s="942"/>
      <c r="AF118" s="940" t="s">
        <v>309</v>
      </c>
      <c r="AG118" s="941"/>
      <c r="AH118" s="941"/>
      <c r="AI118" s="941"/>
      <c r="AJ118" s="942"/>
      <c r="AK118" s="940" t="s">
        <v>308</v>
      </c>
      <c r="AL118" s="941"/>
      <c r="AM118" s="941"/>
      <c r="AN118" s="941"/>
      <c r="AO118" s="942"/>
      <c r="AP118" s="1027" t="s">
        <v>434</v>
      </c>
      <c r="AQ118" s="1028"/>
      <c r="AR118" s="1028"/>
      <c r="AS118" s="1028"/>
      <c r="AT118" s="1029"/>
      <c r="AU118" s="956"/>
      <c r="AV118" s="957"/>
      <c r="AW118" s="957"/>
      <c r="AX118" s="957"/>
      <c r="AY118" s="957"/>
      <c r="AZ118" s="1030" t="s">
        <v>464</v>
      </c>
      <c r="BA118" s="1021"/>
      <c r="BB118" s="1021"/>
      <c r="BC118" s="1021"/>
      <c r="BD118" s="1021"/>
      <c r="BE118" s="1021"/>
      <c r="BF118" s="1021"/>
      <c r="BG118" s="1021"/>
      <c r="BH118" s="1021"/>
      <c r="BI118" s="1021"/>
      <c r="BJ118" s="1021"/>
      <c r="BK118" s="1021"/>
      <c r="BL118" s="1021"/>
      <c r="BM118" s="1021"/>
      <c r="BN118" s="1021"/>
      <c r="BO118" s="1021"/>
      <c r="BP118" s="1022"/>
      <c r="BQ118" s="1053" t="s">
        <v>442</v>
      </c>
      <c r="BR118" s="1054"/>
      <c r="BS118" s="1054"/>
      <c r="BT118" s="1054"/>
      <c r="BU118" s="1054"/>
      <c r="BV118" s="1054" t="s">
        <v>415</v>
      </c>
      <c r="BW118" s="1054"/>
      <c r="BX118" s="1054"/>
      <c r="BY118" s="1054"/>
      <c r="BZ118" s="1054"/>
      <c r="CA118" s="1054" t="s">
        <v>442</v>
      </c>
      <c r="CB118" s="1054"/>
      <c r="CC118" s="1054"/>
      <c r="CD118" s="1054"/>
      <c r="CE118" s="1054"/>
      <c r="CF118" s="970" t="s">
        <v>139</v>
      </c>
      <c r="CG118" s="971"/>
      <c r="CH118" s="971"/>
      <c r="CI118" s="971"/>
      <c r="CJ118" s="971"/>
      <c r="CK118" s="1001"/>
      <c r="CL118" s="1002"/>
      <c r="CM118" s="972" t="s">
        <v>465</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442</v>
      </c>
      <c r="DH118" s="1015"/>
      <c r="DI118" s="1015"/>
      <c r="DJ118" s="1015"/>
      <c r="DK118" s="1016"/>
      <c r="DL118" s="1017" t="s">
        <v>415</v>
      </c>
      <c r="DM118" s="1015"/>
      <c r="DN118" s="1015"/>
      <c r="DO118" s="1015"/>
      <c r="DP118" s="1016"/>
      <c r="DQ118" s="1017" t="s">
        <v>442</v>
      </c>
      <c r="DR118" s="1015"/>
      <c r="DS118" s="1015"/>
      <c r="DT118" s="1015"/>
      <c r="DU118" s="1016"/>
      <c r="DV118" s="1018" t="s">
        <v>442</v>
      </c>
      <c r="DW118" s="1019"/>
      <c r="DX118" s="1019"/>
      <c r="DY118" s="1019"/>
      <c r="DZ118" s="1020"/>
    </row>
    <row r="119" spans="1:130" s="247" customFormat="1" ht="26.25" customHeight="1" x14ac:dyDescent="0.15">
      <c r="A119" s="1114" t="s">
        <v>438</v>
      </c>
      <c r="B119" s="1000"/>
      <c r="C119" s="979" t="s">
        <v>439</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v>149229</v>
      </c>
      <c r="AB119" s="948"/>
      <c r="AC119" s="948"/>
      <c r="AD119" s="948"/>
      <c r="AE119" s="949"/>
      <c r="AF119" s="950">
        <v>3811</v>
      </c>
      <c r="AG119" s="948"/>
      <c r="AH119" s="948"/>
      <c r="AI119" s="948"/>
      <c r="AJ119" s="949"/>
      <c r="AK119" s="950">
        <v>3811</v>
      </c>
      <c r="AL119" s="948"/>
      <c r="AM119" s="948"/>
      <c r="AN119" s="948"/>
      <c r="AO119" s="949"/>
      <c r="AP119" s="951">
        <v>0.1</v>
      </c>
      <c r="AQ119" s="952"/>
      <c r="AR119" s="952"/>
      <c r="AS119" s="952"/>
      <c r="AT119" s="953"/>
      <c r="AU119" s="958"/>
      <c r="AV119" s="959"/>
      <c r="AW119" s="959"/>
      <c r="AX119" s="959"/>
      <c r="AY119" s="959"/>
      <c r="AZ119" s="278" t="s">
        <v>188</v>
      </c>
      <c r="BA119" s="278"/>
      <c r="BB119" s="278"/>
      <c r="BC119" s="278"/>
      <c r="BD119" s="278"/>
      <c r="BE119" s="278"/>
      <c r="BF119" s="278"/>
      <c r="BG119" s="278"/>
      <c r="BH119" s="278"/>
      <c r="BI119" s="278"/>
      <c r="BJ119" s="278"/>
      <c r="BK119" s="278"/>
      <c r="BL119" s="278"/>
      <c r="BM119" s="278"/>
      <c r="BN119" s="278"/>
      <c r="BO119" s="1031" t="s">
        <v>466</v>
      </c>
      <c r="BP119" s="1062"/>
      <c r="BQ119" s="1053">
        <v>19095240</v>
      </c>
      <c r="BR119" s="1054"/>
      <c r="BS119" s="1054"/>
      <c r="BT119" s="1054"/>
      <c r="BU119" s="1054"/>
      <c r="BV119" s="1054">
        <v>18351535</v>
      </c>
      <c r="BW119" s="1054"/>
      <c r="BX119" s="1054"/>
      <c r="BY119" s="1054"/>
      <c r="BZ119" s="1054"/>
      <c r="CA119" s="1054">
        <v>17914915</v>
      </c>
      <c r="CB119" s="1054"/>
      <c r="CC119" s="1054"/>
      <c r="CD119" s="1054"/>
      <c r="CE119" s="1054"/>
      <c r="CF119" s="1055"/>
      <c r="CG119" s="1056"/>
      <c r="CH119" s="1056"/>
      <c r="CI119" s="1056"/>
      <c r="CJ119" s="1057"/>
      <c r="CK119" s="1003"/>
      <c r="CL119" s="1004"/>
      <c r="CM119" s="1058" t="s">
        <v>467</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139</v>
      </c>
      <c r="DH119" s="1040"/>
      <c r="DI119" s="1040"/>
      <c r="DJ119" s="1040"/>
      <c r="DK119" s="1041"/>
      <c r="DL119" s="1039" t="s">
        <v>415</v>
      </c>
      <c r="DM119" s="1040"/>
      <c r="DN119" s="1040"/>
      <c r="DO119" s="1040"/>
      <c r="DP119" s="1041"/>
      <c r="DQ119" s="1039" t="s">
        <v>415</v>
      </c>
      <c r="DR119" s="1040"/>
      <c r="DS119" s="1040"/>
      <c r="DT119" s="1040"/>
      <c r="DU119" s="1041"/>
      <c r="DV119" s="1042" t="s">
        <v>441</v>
      </c>
      <c r="DW119" s="1043"/>
      <c r="DX119" s="1043"/>
      <c r="DY119" s="1043"/>
      <c r="DZ119" s="1044"/>
    </row>
    <row r="120" spans="1:130" s="247" customFormat="1" ht="26.25" customHeight="1" x14ac:dyDescent="0.15">
      <c r="A120" s="1115"/>
      <c r="B120" s="1002"/>
      <c r="C120" s="972" t="s">
        <v>444</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139</v>
      </c>
      <c r="AB120" s="1015"/>
      <c r="AC120" s="1015"/>
      <c r="AD120" s="1015"/>
      <c r="AE120" s="1016"/>
      <c r="AF120" s="1017" t="s">
        <v>441</v>
      </c>
      <c r="AG120" s="1015"/>
      <c r="AH120" s="1015"/>
      <c r="AI120" s="1015"/>
      <c r="AJ120" s="1016"/>
      <c r="AK120" s="1017" t="s">
        <v>139</v>
      </c>
      <c r="AL120" s="1015"/>
      <c r="AM120" s="1015"/>
      <c r="AN120" s="1015"/>
      <c r="AO120" s="1016"/>
      <c r="AP120" s="1018" t="s">
        <v>415</v>
      </c>
      <c r="AQ120" s="1019"/>
      <c r="AR120" s="1019"/>
      <c r="AS120" s="1019"/>
      <c r="AT120" s="1020"/>
      <c r="AU120" s="1045" t="s">
        <v>468</v>
      </c>
      <c r="AV120" s="1046"/>
      <c r="AW120" s="1046"/>
      <c r="AX120" s="1046"/>
      <c r="AY120" s="1047"/>
      <c r="AZ120" s="996" t="s">
        <v>469</v>
      </c>
      <c r="BA120" s="945"/>
      <c r="BB120" s="945"/>
      <c r="BC120" s="945"/>
      <c r="BD120" s="945"/>
      <c r="BE120" s="945"/>
      <c r="BF120" s="945"/>
      <c r="BG120" s="945"/>
      <c r="BH120" s="945"/>
      <c r="BI120" s="945"/>
      <c r="BJ120" s="945"/>
      <c r="BK120" s="945"/>
      <c r="BL120" s="945"/>
      <c r="BM120" s="945"/>
      <c r="BN120" s="945"/>
      <c r="BO120" s="945"/>
      <c r="BP120" s="946"/>
      <c r="BQ120" s="982">
        <v>5410430</v>
      </c>
      <c r="BR120" s="983"/>
      <c r="BS120" s="983"/>
      <c r="BT120" s="983"/>
      <c r="BU120" s="983"/>
      <c r="BV120" s="983">
        <v>5370587</v>
      </c>
      <c r="BW120" s="983"/>
      <c r="BX120" s="983"/>
      <c r="BY120" s="983"/>
      <c r="BZ120" s="983"/>
      <c r="CA120" s="983">
        <v>6015583</v>
      </c>
      <c r="CB120" s="983"/>
      <c r="CC120" s="983"/>
      <c r="CD120" s="983"/>
      <c r="CE120" s="983"/>
      <c r="CF120" s="997">
        <v>136.6</v>
      </c>
      <c r="CG120" s="998"/>
      <c r="CH120" s="998"/>
      <c r="CI120" s="998"/>
      <c r="CJ120" s="998"/>
      <c r="CK120" s="1063" t="s">
        <v>470</v>
      </c>
      <c r="CL120" s="1064"/>
      <c r="CM120" s="1064"/>
      <c r="CN120" s="1064"/>
      <c r="CO120" s="1065"/>
      <c r="CP120" s="1071" t="s">
        <v>471</v>
      </c>
      <c r="CQ120" s="1072"/>
      <c r="CR120" s="1072"/>
      <c r="CS120" s="1072"/>
      <c r="CT120" s="1072"/>
      <c r="CU120" s="1072"/>
      <c r="CV120" s="1072"/>
      <c r="CW120" s="1072"/>
      <c r="CX120" s="1072"/>
      <c r="CY120" s="1072"/>
      <c r="CZ120" s="1072"/>
      <c r="DA120" s="1072"/>
      <c r="DB120" s="1072"/>
      <c r="DC120" s="1072"/>
      <c r="DD120" s="1072"/>
      <c r="DE120" s="1072"/>
      <c r="DF120" s="1073"/>
      <c r="DG120" s="982">
        <v>818287</v>
      </c>
      <c r="DH120" s="983"/>
      <c r="DI120" s="983"/>
      <c r="DJ120" s="983"/>
      <c r="DK120" s="983"/>
      <c r="DL120" s="983">
        <v>692678</v>
      </c>
      <c r="DM120" s="983"/>
      <c r="DN120" s="983"/>
      <c r="DO120" s="983"/>
      <c r="DP120" s="983"/>
      <c r="DQ120" s="983">
        <v>768597</v>
      </c>
      <c r="DR120" s="983"/>
      <c r="DS120" s="983"/>
      <c r="DT120" s="983"/>
      <c r="DU120" s="983"/>
      <c r="DV120" s="984">
        <v>17.399999999999999</v>
      </c>
      <c r="DW120" s="984"/>
      <c r="DX120" s="984"/>
      <c r="DY120" s="984"/>
      <c r="DZ120" s="985"/>
    </row>
    <row r="121" spans="1:130" s="247" customFormat="1" ht="26.25" customHeight="1" x14ac:dyDescent="0.15">
      <c r="A121" s="1115"/>
      <c r="B121" s="1002"/>
      <c r="C121" s="1023" t="s">
        <v>472</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v>18517</v>
      </c>
      <c r="AB121" s="1015"/>
      <c r="AC121" s="1015"/>
      <c r="AD121" s="1015"/>
      <c r="AE121" s="1016"/>
      <c r="AF121" s="1017">
        <v>18517</v>
      </c>
      <c r="AG121" s="1015"/>
      <c r="AH121" s="1015"/>
      <c r="AI121" s="1015"/>
      <c r="AJ121" s="1016"/>
      <c r="AK121" s="1017">
        <v>18517</v>
      </c>
      <c r="AL121" s="1015"/>
      <c r="AM121" s="1015"/>
      <c r="AN121" s="1015"/>
      <c r="AO121" s="1016"/>
      <c r="AP121" s="1018">
        <v>0.4</v>
      </c>
      <c r="AQ121" s="1019"/>
      <c r="AR121" s="1019"/>
      <c r="AS121" s="1019"/>
      <c r="AT121" s="1020"/>
      <c r="AU121" s="1048"/>
      <c r="AV121" s="1049"/>
      <c r="AW121" s="1049"/>
      <c r="AX121" s="1049"/>
      <c r="AY121" s="1050"/>
      <c r="AZ121" s="1005" t="s">
        <v>473</v>
      </c>
      <c r="BA121" s="1006"/>
      <c r="BB121" s="1006"/>
      <c r="BC121" s="1006"/>
      <c r="BD121" s="1006"/>
      <c r="BE121" s="1006"/>
      <c r="BF121" s="1006"/>
      <c r="BG121" s="1006"/>
      <c r="BH121" s="1006"/>
      <c r="BI121" s="1006"/>
      <c r="BJ121" s="1006"/>
      <c r="BK121" s="1006"/>
      <c r="BL121" s="1006"/>
      <c r="BM121" s="1006"/>
      <c r="BN121" s="1006"/>
      <c r="BO121" s="1006"/>
      <c r="BP121" s="1007"/>
      <c r="BQ121" s="975">
        <v>59490</v>
      </c>
      <c r="BR121" s="976"/>
      <c r="BS121" s="976"/>
      <c r="BT121" s="976"/>
      <c r="BU121" s="976"/>
      <c r="BV121" s="976">
        <v>53822</v>
      </c>
      <c r="BW121" s="976"/>
      <c r="BX121" s="976"/>
      <c r="BY121" s="976"/>
      <c r="BZ121" s="976"/>
      <c r="CA121" s="976">
        <v>47996</v>
      </c>
      <c r="CB121" s="976"/>
      <c r="CC121" s="976"/>
      <c r="CD121" s="976"/>
      <c r="CE121" s="976"/>
      <c r="CF121" s="970">
        <v>1.1000000000000001</v>
      </c>
      <c r="CG121" s="971"/>
      <c r="CH121" s="971"/>
      <c r="CI121" s="971"/>
      <c r="CJ121" s="971"/>
      <c r="CK121" s="1066"/>
      <c r="CL121" s="1067"/>
      <c r="CM121" s="1067"/>
      <c r="CN121" s="1067"/>
      <c r="CO121" s="1068"/>
      <c r="CP121" s="1076" t="s">
        <v>410</v>
      </c>
      <c r="CQ121" s="1077"/>
      <c r="CR121" s="1077"/>
      <c r="CS121" s="1077"/>
      <c r="CT121" s="1077"/>
      <c r="CU121" s="1077"/>
      <c r="CV121" s="1077"/>
      <c r="CW121" s="1077"/>
      <c r="CX121" s="1077"/>
      <c r="CY121" s="1077"/>
      <c r="CZ121" s="1077"/>
      <c r="DA121" s="1077"/>
      <c r="DB121" s="1077"/>
      <c r="DC121" s="1077"/>
      <c r="DD121" s="1077"/>
      <c r="DE121" s="1077"/>
      <c r="DF121" s="1078"/>
      <c r="DG121" s="975">
        <v>774107</v>
      </c>
      <c r="DH121" s="976"/>
      <c r="DI121" s="976"/>
      <c r="DJ121" s="976"/>
      <c r="DK121" s="976"/>
      <c r="DL121" s="976">
        <v>771936</v>
      </c>
      <c r="DM121" s="976"/>
      <c r="DN121" s="976"/>
      <c r="DO121" s="976"/>
      <c r="DP121" s="976"/>
      <c r="DQ121" s="976">
        <v>680476</v>
      </c>
      <c r="DR121" s="976"/>
      <c r="DS121" s="976"/>
      <c r="DT121" s="976"/>
      <c r="DU121" s="976"/>
      <c r="DV121" s="977">
        <v>15.4</v>
      </c>
      <c r="DW121" s="977"/>
      <c r="DX121" s="977"/>
      <c r="DY121" s="977"/>
      <c r="DZ121" s="978"/>
    </row>
    <row r="122" spans="1:130" s="247" customFormat="1" ht="26.25" customHeight="1" x14ac:dyDescent="0.15">
      <c r="A122" s="1115"/>
      <c r="B122" s="1002"/>
      <c r="C122" s="972" t="s">
        <v>454</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139</v>
      </c>
      <c r="AB122" s="1015"/>
      <c r="AC122" s="1015"/>
      <c r="AD122" s="1015"/>
      <c r="AE122" s="1016"/>
      <c r="AF122" s="1017" t="s">
        <v>139</v>
      </c>
      <c r="AG122" s="1015"/>
      <c r="AH122" s="1015"/>
      <c r="AI122" s="1015"/>
      <c r="AJ122" s="1016"/>
      <c r="AK122" s="1017" t="s">
        <v>139</v>
      </c>
      <c r="AL122" s="1015"/>
      <c r="AM122" s="1015"/>
      <c r="AN122" s="1015"/>
      <c r="AO122" s="1016"/>
      <c r="AP122" s="1018" t="s">
        <v>441</v>
      </c>
      <c r="AQ122" s="1019"/>
      <c r="AR122" s="1019"/>
      <c r="AS122" s="1019"/>
      <c r="AT122" s="1020"/>
      <c r="AU122" s="1048"/>
      <c r="AV122" s="1049"/>
      <c r="AW122" s="1049"/>
      <c r="AX122" s="1049"/>
      <c r="AY122" s="1050"/>
      <c r="AZ122" s="1030" t="s">
        <v>474</v>
      </c>
      <c r="BA122" s="1021"/>
      <c r="BB122" s="1021"/>
      <c r="BC122" s="1021"/>
      <c r="BD122" s="1021"/>
      <c r="BE122" s="1021"/>
      <c r="BF122" s="1021"/>
      <c r="BG122" s="1021"/>
      <c r="BH122" s="1021"/>
      <c r="BI122" s="1021"/>
      <c r="BJ122" s="1021"/>
      <c r="BK122" s="1021"/>
      <c r="BL122" s="1021"/>
      <c r="BM122" s="1021"/>
      <c r="BN122" s="1021"/>
      <c r="BO122" s="1021"/>
      <c r="BP122" s="1022"/>
      <c r="BQ122" s="1053">
        <v>12739746</v>
      </c>
      <c r="BR122" s="1054"/>
      <c r="BS122" s="1054"/>
      <c r="BT122" s="1054"/>
      <c r="BU122" s="1054"/>
      <c r="BV122" s="1054">
        <v>12726196</v>
      </c>
      <c r="BW122" s="1054"/>
      <c r="BX122" s="1054"/>
      <c r="BY122" s="1054"/>
      <c r="BZ122" s="1054"/>
      <c r="CA122" s="1054">
        <v>12669060</v>
      </c>
      <c r="CB122" s="1054"/>
      <c r="CC122" s="1054"/>
      <c r="CD122" s="1054"/>
      <c r="CE122" s="1054"/>
      <c r="CF122" s="1074">
        <v>287.60000000000002</v>
      </c>
      <c r="CG122" s="1075"/>
      <c r="CH122" s="1075"/>
      <c r="CI122" s="1075"/>
      <c r="CJ122" s="1075"/>
      <c r="CK122" s="1066"/>
      <c r="CL122" s="1067"/>
      <c r="CM122" s="1067"/>
      <c r="CN122" s="1067"/>
      <c r="CO122" s="1068"/>
      <c r="CP122" s="1076" t="s">
        <v>475</v>
      </c>
      <c r="CQ122" s="1077"/>
      <c r="CR122" s="1077"/>
      <c r="CS122" s="1077"/>
      <c r="CT122" s="1077"/>
      <c r="CU122" s="1077"/>
      <c r="CV122" s="1077"/>
      <c r="CW122" s="1077"/>
      <c r="CX122" s="1077"/>
      <c r="CY122" s="1077"/>
      <c r="CZ122" s="1077"/>
      <c r="DA122" s="1077"/>
      <c r="DB122" s="1077"/>
      <c r="DC122" s="1077"/>
      <c r="DD122" s="1077"/>
      <c r="DE122" s="1077"/>
      <c r="DF122" s="1078"/>
      <c r="DG122" s="975" t="s">
        <v>442</v>
      </c>
      <c r="DH122" s="976"/>
      <c r="DI122" s="976"/>
      <c r="DJ122" s="976"/>
      <c r="DK122" s="976"/>
      <c r="DL122" s="976" t="s">
        <v>415</v>
      </c>
      <c r="DM122" s="976"/>
      <c r="DN122" s="976"/>
      <c r="DO122" s="976"/>
      <c r="DP122" s="976"/>
      <c r="DQ122" s="976" t="s">
        <v>415</v>
      </c>
      <c r="DR122" s="976"/>
      <c r="DS122" s="976"/>
      <c r="DT122" s="976"/>
      <c r="DU122" s="976"/>
      <c r="DV122" s="977" t="s">
        <v>139</v>
      </c>
      <c r="DW122" s="977"/>
      <c r="DX122" s="977"/>
      <c r="DY122" s="977"/>
      <c r="DZ122" s="978"/>
    </row>
    <row r="123" spans="1:130" s="247" customFormat="1" ht="26.25" customHeight="1" x14ac:dyDescent="0.15">
      <c r="A123" s="1115"/>
      <c r="B123" s="1002"/>
      <c r="C123" s="972" t="s">
        <v>460</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139</v>
      </c>
      <c r="AB123" s="1015"/>
      <c r="AC123" s="1015"/>
      <c r="AD123" s="1015"/>
      <c r="AE123" s="1016"/>
      <c r="AF123" s="1017" t="s">
        <v>139</v>
      </c>
      <c r="AG123" s="1015"/>
      <c r="AH123" s="1015"/>
      <c r="AI123" s="1015"/>
      <c r="AJ123" s="1016"/>
      <c r="AK123" s="1017" t="s">
        <v>415</v>
      </c>
      <c r="AL123" s="1015"/>
      <c r="AM123" s="1015"/>
      <c r="AN123" s="1015"/>
      <c r="AO123" s="1016"/>
      <c r="AP123" s="1018" t="s">
        <v>415</v>
      </c>
      <c r="AQ123" s="1019"/>
      <c r="AR123" s="1019"/>
      <c r="AS123" s="1019"/>
      <c r="AT123" s="1020"/>
      <c r="AU123" s="1051"/>
      <c r="AV123" s="1052"/>
      <c r="AW123" s="1052"/>
      <c r="AX123" s="1052"/>
      <c r="AY123" s="1052"/>
      <c r="AZ123" s="278" t="s">
        <v>188</v>
      </c>
      <c r="BA123" s="278"/>
      <c r="BB123" s="278"/>
      <c r="BC123" s="278"/>
      <c r="BD123" s="278"/>
      <c r="BE123" s="278"/>
      <c r="BF123" s="278"/>
      <c r="BG123" s="278"/>
      <c r="BH123" s="278"/>
      <c r="BI123" s="278"/>
      <c r="BJ123" s="278"/>
      <c r="BK123" s="278"/>
      <c r="BL123" s="278"/>
      <c r="BM123" s="278"/>
      <c r="BN123" s="278"/>
      <c r="BO123" s="1031" t="s">
        <v>476</v>
      </c>
      <c r="BP123" s="1062"/>
      <c r="BQ123" s="1121">
        <v>18209666</v>
      </c>
      <c r="BR123" s="1122"/>
      <c r="BS123" s="1122"/>
      <c r="BT123" s="1122"/>
      <c r="BU123" s="1122"/>
      <c r="BV123" s="1122">
        <v>18150605</v>
      </c>
      <c r="BW123" s="1122"/>
      <c r="BX123" s="1122"/>
      <c r="BY123" s="1122"/>
      <c r="BZ123" s="1122"/>
      <c r="CA123" s="1122">
        <v>18732639</v>
      </c>
      <c r="CB123" s="1122"/>
      <c r="CC123" s="1122"/>
      <c r="CD123" s="1122"/>
      <c r="CE123" s="1122"/>
      <c r="CF123" s="1055"/>
      <c r="CG123" s="1056"/>
      <c r="CH123" s="1056"/>
      <c r="CI123" s="1056"/>
      <c r="CJ123" s="1057"/>
      <c r="CK123" s="1066"/>
      <c r="CL123" s="1067"/>
      <c r="CM123" s="1067"/>
      <c r="CN123" s="1067"/>
      <c r="CO123" s="1068"/>
      <c r="CP123" s="1076" t="s">
        <v>477</v>
      </c>
      <c r="CQ123" s="1077"/>
      <c r="CR123" s="1077"/>
      <c r="CS123" s="1077"/>
      <c r="CT123" s="1077"/>
      <c r="CU123" s="1077"/>
      <c r="CV123" s="1077"/>
      <c r="CW123" s="1077"/>
      <c r="CX123" s="1077"/>
      <c r="CY123" s="1077"/>
      <c r="CZ123" s="1077"/>
      <c r="DA123" s="1077"/>
      <c r="DB123" s="1077"/>
      <c r="DC123" s="1077"/>
      <c r="DD123" s="1077"/>
      <c r="DE123" s="1077"/>
      <c r="DF123" s="1078"/>
      <c r="DG123" s="1014" t="s">
        <v>139</v>
      </c>
      <c r="DH123" s="1015"/>
      <c r="DI123" s="1015"/>
      <c r="DJ123" s="1015"/>
      <c r="DK123" s="1016"/>
      <c r="DL123" s="1017" t="s">
        <v>442</v>
      </c>
      <c r="DM123" s="1015"/>
      <c r="DN123" s="1015"/>
      <c r="DO123" s="1015"/>
      <c r="DP123" s="1016"/>
      <c r="DQ123" s="1017" t="s">
        <v>139</v>
      </c>
      <c r="DR123" s="1015"/>
      <c r="DS123" s="1015"/>
      <c r="DT123" s="1015"/>
      <c r="DU123" s="1016"/>
      <c r="DV123" s="1018" t="s">
        <v>139</v>
      </c>
      <c r="DW123" s="1019"/>
      <c r="DX123" s="1019"/>
      <c r="DY123" s="1019"/>
      <c r="DZ123" s="1020"/>
    </row>
    <row r="124" spans="1:130" s="247" customFormat="1" ht="26.25" customHeight="1" thickBot="1" x14ac:dyDescent="0.2">
      <c r="A124" s="1115"/>
      <c r="B124" s="1002"/>
      <c r="C124" s="972" t="s">
        <v>463</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139</v>
      </c>
      <c r="AB124" s="1015"/>
      <c r="AC124" s="1015"/>
      <c r="AD124" s="1015"/>
      <c r="AE124" s="1016"/>
      <c r="AF124" s="1017" t="s">
        <v>139</v>
      </c>
      <c r="AG124" s="1015"/>
      <c r="AH124" s="1015"/>
      <c r="AI124" s="1015"/>
      <c r="AJ124" s="1016"/>
      <c r="AK124" s="1017" t="s">
        <v>139</v>
      </c>
      <c r="AL124" s="1015"/>
      <c r="AM124" s="1015"/>
      <c r="AN124" s="1015"/>
      <c r="AO124" s="1016"/>
      <c r="AP124" s="1018" t="s">
        <v>139</v>
      </c>
      <c r="AQ124" s="1019"/>
      <c r="AR124" s="1019"/>
      <c r="AS124" s="1019"/>
      <c r="AT124" s="1020"/>
      <c r="AU124" s="1117" t="s">
        <v>478</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20</v>
      </c>
      <c r="BR124" s="1084"/>
      <c r="BS124" s="1084"/>
      <c r="BT124" s="1084"/>
      <c r="BU124" s="1084"/>
      <c r="BV124" s="1084">
        <v>4.5999999999999996</v>
      </c>
      <c r="BW124" s="1084"/>
      <c r="BX124" s="1084"/>
      <c r="BY124" s="1084"/>
      <c r="BZ124" s="1084"/>
      <c r="CA124" s="1084" t="s">
        <v>139</v>
      </c>
      <c r="CB124" s="1084"/>
      <c r="CC124" s="1084"/>
      <c r="CD124" s="1084"/>
      <c r="CE124" s="1084"/>
      <c r="CF124" s="1085"/>
      <c r="CG124" s="1086"/>
      <c r="CH124" s="1086"/>
      <c r="CI124" s="1086"/>
      <c r="CJ124" s="1087"/>
      <c r="CK124" s="1069"/>
      <c r="CL124" s="1069"/>
      <c r="CM124" s="1069"/>
      <c r="CN124" s="1069"/>
      <c r="CO124" s="1070"/>
      <c r="CP124" s="1076" t="s">
        <v>479</v>
      </c>
      <c r="CQ124" s="1077"/>
      <c r="CR124" s="1077"/>
      <c r="CS124" s="1077"/>
      <c r="CT124" s="1077"/>
      <c r="CU124" s="1077"/>
      <c r="CV124" s="1077"/>
      <c r="CW124" s="1077"/>
      <c r="CX124" s="1077"/>
      <c r="CY124" s="1077"/>
      <c r="CZ124" s="1077"/>
      <c r="DA124" s="1077"/>
      <c r="DB124" s="1077"/>
      <c r="DC124" s="1077"/>
      <c r="DD124" s="1077"/>
      <c r="DE124" s="1077"/>
      <c r="DF124" s="1078"/>
      <c r="DG124" s="1061" t="s">
        <v>480</v>
      </c>
      <c r="DH124" s="1040"/>
      <c r="DI124" s="1040"/>
      <c r="DJ124" s="1040"/>
      <c r="DK124" s="1041"/>
      <c r="DL124" s="1039" t="s">
        <v>480</v>
      </c>
      <c r="DM124" s="1040"/>
      <c r="DN124" s="1040"/>
      <c r="DO124" s="1040"/>
      <c r="DP124" s="1041"/>
      <c r="DQ124" s="1039" t="s">
        <v>481</v>
      </c>
      <c r="DR124" s="1040"/>
      <c r="DS124" s="1040"/>
      <c r="DT124" s="1040"/>
      <c r="DU124" s="1041"/>
      <c r="DV124" s="1042" t="s">
        <v>481</v>
      </c>
      <c r="DW124" s="1043"/>
      <c r="DX124" s="1043"/>
      <c r="DY124" s="1043"/>
      <c r="DZ124" s="1044"/>
    </row>
    <row r="125" spans="1:130" s="247" customFormat="1" ht="26.25" customHeight="1" x14ac:dyDescent="0.15">
      <c r="A125" s="1115"/>
      <c r="B125" s="1002"/>
      <c r="C125" s="972" t="s">
        <v>465</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480</v>
      </c>
      <c r="AB125" s="1015"/>
      <c r="AC125" s="1015"/>
      <c r="AD125" s="1015"/>
      <c r="AE125" s="1016"/>
      <c r="AF125" s="1017" t="s">
        <v>481</v>
      </c>
      <c r="AG125" s="1015"/>
      <c r="AH125" s="1015"/>
      <c r="AI125" s="1015"/>
      <c r="AJ125" s="1016"/>
      <c r="AK125" s="1017" t="s">
        <v>481</v>
      </c>
      <c r="AL125" s="1015"/>
      <c r="AM125" s="1015"/>
      <c r="AN125" s="1015"/>
      <c r="AO125" s="1016"/>
      <c r="AP125" s="1018" t="s">
        <v>481</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482</v>
      </c>
      <c r="CL125" s="1064"/>
      <c r="CM125" s="1064"/>
      <c r="CN125" s="1064"/>
      <c r="CO125" s="1065"/>
      <c r="CP125" s="996" t="s">
        <v>483</v>
      </c>
      <c r="CQ125" s="945"/>
      <c r="CR125" s="945"/>
      <c r="CS125" s="945"/>
      <c r="CT125" s="945"/>
      <c r="CU125" s="945"/>
      <c r="CV125" s="945"/>
      <c r="CW125" s="945"/>
      <c r="CX125" s="945"/>
      <c r="CY125" s="945"/>
      <c r="CZ125" s="945"/>
      <c r="DA125" s="945"/>
      <c r="DB125" s="945"/>
      <c r="DC125" s="945"/>
      <c r="DD125" s="945"/>
      <c r="DE125" s="945"/>
      <c r="DF125" s="946"/>
      <c r="DG125" s="982" t="s">
        <v>480</v>
      </c>
      <c r="DH125" s="983"/>
      <c r="DI125" s="983"/>
      <c r="DJ125" s="983"/>
      <c r="DK125" s="983"/>
      <c r="DL125" s="983" t="s">
        <v>480</v>
      </c>
      <c r="DM125" s="983"/>
      <c r="DN125" s="983"/>
      <c r="DO125" s="983"/>
      <c r="DP125" s="983"/>
      <c r="DQ125" s="983" t="s">
        <v>480</v>
      </c>
      <c r="DR125" s="983"/>
      <c r="DS125" s="983"/>
      <c r="DT125" s="983"/>
      <c r="DU125" s="983"/>
      <c r="DV125" s="984" t="s">
        <v>480</v>
      </c>
      <c r="DW125" s="984"/>
      <c r="DX125" s="984"/>
      <c r="DY125" s="984"/>
      <c r="DZ125" s="985"/>
    </row>
    <row r="126" spans="1:130" s="247" customFormat="1" ht="26.25" customHeight="1" thickBot="1" x14ac:dyDescent="0.2">
      <c r="A126" s="1115"/>
      <c r="B126" s="1002"/>
      <c r="C126" s="972" t="s">
        <v>467</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481</v>
      </c>
      <c r="AB126" s="1015"/>
      <c r="AC126" s="1015"/>
      <c r="AD126" s="1015"/>
      <c r="AE126" s="1016"/>
      <c r="AF126" s="1017" t="s">
        <v>480</v>
      </c>
      <c r="AG126" s="1015"/>
      <c r="AH126" s="1015"/>
      <c r="AI126" s="1015"/>
      <c r="AJ126" s="1016"/>
      <c r="AK126" s="1017" t="s">
        <v>481</v>
      </c>
      <c r="AL126" s="1015"/>
      <c r="AM126" s="1015"/>
      <c r="AN126" s="1015"/>
      <c r="AO126" s="1016"/>
      <c r="AP126" s="1018" t="s">
        <v>481</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484</v>
      </c>
      <c r="CQ126" s="1006"/>
      <c r="CR126" s="1006"/>
      <c r="CS126" s="1006"/>
      <c r="CT126" s="1006"/>
      <c r="CU126" s="1006"/>
      <c r="CV126" s="1006"/>
      <c r="CW126" s="1006"/>
      <c r="CX126" s="1006"/>
      <c r="CY126" s="1006"/>
      <c r="CZ126" s="1006"/>
      <c r="DA126" s="1006"/>
      <c r="DB126" s="1006"/>
      <c r="DC126" s="1006"/>
      <c r="DD126" s="1006"/>
      <c r="DE126" s="1006"/>
      <c r="DF126" s="1007"/>
      <c r="DG126" s="975" t="s">
        <v>481</v>
      </c>
      <c r="DH126" s="976"/>
      <c r="DI126" s="976"/>
      <c r="DJ126" s="976"/>
      <c r="DK126" s="976"/>
      <c r="DL126" s="976" t="s">
        <v>481</v>
      </c>
      <c r="DM126" s="976"/>
      <c r="DN126" s="976"/>
      <c r="DO126" s="976"/>
      <c r="DP126" s="976"/>
      <c r="DQ126" s="976" t="s">
        <v>481</v>
      </c>
      <c r="DR126" s="976"/>
      <c r="DS126" s="976"/>
      <c r="DT126" s="976"/>
      <c r="DU126" s="976"/>
      <c r="DV126" s="977" t="s">
        <v>481</v>
      </c>
      <c r="DW126" s="977"/>
      <c r="DX126" s="977"/>
      <c r="DY126" s="977"/>
      <c r="DZ126" s="978"/>
    </row>
    <row r="127" spans="1:130" s="247" customFormat="1" ht="26.25" customHeight="1" x14ac:dyDescent="0.15">
      <c r="A127" s="1116"/>
      <c r="B127" s="1004"/>
      <c r="C127" s="1058" t="s">
        <v>485</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10233</v>
      </c>
      <c r="AB127" s="1015"/>
      <c r="AC127" s="1015"/>
      <c r="AD127" s="1015"/>
      <c r="AE127" s="1016"/>
      <c r="AF127" s="1017">
        <v>13115</v>
      </c>
      <c r="AG127" s="1015"/>
      <c r="AH127" s="1015"/>
      <c r="AI127" s="1015"/>
      <c r="AJ127" s="1016"/>
      <c r="AK127" s="1017">
        <v>10822</v>
      </c>
      <c r="AL127" s="1015"/>
      <c r="AM127" s="1015"/>
      <c r="AN127" s="1015"/>
      <c r="AO127" s="1016"/>
      <c r="AP127" s="1018">
        <v>0.2</v>
      </c>
      <c r="AQ127" s="1019"/>
      <c r="AR127" s="1019"/>
      <c r="AS127" s="1019"/>
      <c r="AT127" s="1020"/>
      <c r="AU127" s="283"/>
      <c r="AV127" s="283"/>
      <c r="AW127" s="283"/>
      <c r="AX127" s="1088" t="s">
        <v>486</v>
      </c>
      <c r="AY127" s="1089"/>
      <c r="AZ127" s="1089"/>
      <c r="BA127" s="1089"/>
      <c r="BB127" s="1089"/>
      <c r="BC127" s="1089"/>
      <c r="BD127" s="1089"/>
      <c r="BE127" s="1090"/>
      <c r="BF127" s="1091" t="s">
        <v>487</v>
      </c>
      <c r="BG127" s="1089"/>
      <c r="BH127" s="1089"/>
      <c r="BI127" s="1089"/>
      <c r="BJ127" s="1089"/>
      <c r="BK127" s="1089"/>
      <c r="BL127" s="1090"/>
      <c r="BM127" s="1091" t="s">
        <v>488</v>
      </c>
      <c r="BN127" s="1089"/>
      <c r="BO127" s="1089"/>
      <c r="BP127" s="1089"/>
      <c r="BQ127" s="1089"/>
      <c r="BR127" s="1089"/>
      <c r="BS127" s="1090"/>
      <c r="BT127" s="1091" t="s">
        <v>489</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490</v>
      </c>
      <c r="CQ127" s="1006"/>
      <c r="CR127" s="1006"/>
      <c r="CS127" s="1006"/>
      <c r="CT127" s="1006"/>
      <c r="CU127" s="1006"/>
      <c r="CV127" s="1006"/>
      <c r="CW127" s="1006"/>
      <c r="CX127" s="1006"/>
      <c r="CY127" s="1006"/>
      <c r="CZ127" s="1006"/>
      <c r="DA127" s="1006"/>
      <c r="DB127" s="1006"/>
      <c r="DC127" s="1006"/>
      <c r="DD127" s="1006"/>
      <c r="DE127" s="1006"/>
      <c r="DF127" s="1007"/>
      <c r="DG127" s="975" t="s">
        <v>480</v>
      </c>
      <c r="DH127" s="976"/>
      <c r="DI127" s="976"/>
      <c r="DJ127" s="976"/>
      <c r="DK127" s="976"/>
      <c r="DL127" s="976" t="s">
        <v>480</v>
      </c>
      <c r="DM127" s="976"/>
      <c r="DN127" s="976"/>
      <c r="DO127" s="976"/>
      <c r="DP127" s="976"/>
      <c r="DQ127" s="976" t="s">
        <v>480</v>
      </c>
      <c r="DR127" s="976"/>
      <c r="DS127" s="976"/>
      <c r="DT127" s="976"/>
      <c r="DU127" s="976"/>
      <c r="DV127" s="977" t="s">
        <v>481</v>
      </c>
      <c r="DW127" s="977"/>
      <c r="DX127" s="977"/>
      <c r="DY127" s="977"/>
      <c r="DZ127" s="978"/>
    </row>
    <row r="128" spans="1:130" s="247" customFormat="1" ht="26.25" customHeight="1" thickBot="1" x14ac:dyDescent="0.2">
      <c r="A128" s="1099" t="s">
        <v>491</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492</v>
      </c>
      <c r="X128" s="1101"/>
      <c r="Y128" s="1101"/>
      <c r="Z128" s="1102"/>
      <c r="AA128" s="1103">
        <v>10455</v>
      </c>
      <c r="AB128" s="1104"/>
      <c r="AC128" s="1104"/>
      <c r="AD128" s="1104"/>
      <c r="AE128" s="1105"/>
      <c r="AF128" s="1106">
        <v>5997</v>
      </c>
      <c r="AG128" s="1104"/>
      <c r="AH128" s="1104"/>
      <c r="AI128" s="1104"/>
      <c r="AJ128" s="1105"/>
      <c r="AK128" s="1106">
        <v>5832</v>
      </c>
      <c r="AL128" s="1104"/>
      <c r="AM128" s="1104"/>
      <c r="AN128" s="1104"/>
      <c r="AO128" s="1105"/>
      <c r="AP128" s="1107"/>
      <c r="AQ128" s="1108"/>
      <c r="AR128" s="1108"/>
      <c r="AS128" s="1108"/>
      <c r="AT128" s="1109"/>
      <c r="AU128" s="283"/>
      <c r="AV128" s="283"/>
      <c r="AW128" s="283"/>
      <c r="AX128" s="944" t="s">
        <v>493</v>
      </c>
      <c r="AY128" s="945"/>
      <c r="AZ128" s="945"/>
      <c r="BA128" s="945"/>
      <c r="BB128" s="945"/>
      <c r="BC128" s="945"/>
      <c r="BD128" s="945"/>
      <c r="BE128" s="946"/>
      <c r="BF128" s="1110" t="s">
        <v>481</v>
      </c>
      <c r="BG128" s="1111"/>
      <c r="BH128" s="1111"/>
      <c r="BI128" s="1111"/>
      <c r="BJ128" s="1111"/>
      <c r="BK128" s="1111"/>
      <c r="BL128" s="1112"/>
      <c r="BM128" s="1110">
        <v>14.52</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494</v>
      </c>
      <c r="CQ128" s="1093"/>
      <c r="CR128" s="1093"/>
      <c r="CS128" s="1093"/>
      <c r="CT128" s="1093"/>
      <c r="CU128" s="1093"/>
      <c r="CV128" s="1093"/>
      <c r="CW128" s="1093"/>
      <c r="CX128" s="1093"/>
      <c r="CY128" s="1093"/>
      <c r="CZ128" s="1093"/>
      <c r="DA128" s="1093"/>
      <c r="DB128" s="1093"/>
      <c r="DC128" s="1093"/>
      <c r="DD128" s="1093"/>
      <c r="DE128" s="1093"/>
      <c r="DF128" s="1094"/>
      <c r="DG128" s="1095">
        <v>788</v>
      </c>
      <c r="DH128" s="1096"/>
      <c r="DI128" s="1096"/>
      <c r="DJ128" s="1096"/>
      <c r="DK128" s="1096"/>
      <c r="DL128" s="1096">
        <v>469</v>
      </c>
      <c r="DM128" s="1096"/>
      <c r="DN128" s="1096"/>
      <c r="DO128" s="1096"/>
      <c r="DP128" s="1096"/>
      <c r="DQ128" s="1096">
        <v>465</v>
      </c>
      <c r="DR128" s="1096"/>
      <c r="DS128" s="1096"/>
      <c r="DT128" s="1096"/>
      <c r="DU128" s="1096"/>
      <c r="DV128" s="1097">
        <v>0</v>
      </c>
      <c r="DW128" s="1097"/>
      <c r="DX128" s="1097"/>
      <c r="DY128" s="1097"/>
      <c r="DZ128" s="1098"/>
    </row>
    <row r="129" spans="1:131" s="247" customFormat="1" ht="26.25" customHeight="1" x14ac:dyDescent="0.15">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495</v>
      </c>
      <c r="X129" s="1130"/>
      <c r="Y129" s="1130"/>
      <c r="Z129" s="1131"/>
      <c r="AA129" s="1014">
        <v>5650447</v>
      </c>
      <c r="AB129" s="1015"/>
      <c r="AC129" s="1015"/>
      <c r="AD129" s="1015"/>
      <c r="AE129" s="1016"/>
      <c r="AF129" s="1017">
        <v>5811721</v>
      </c>
      <c r="AG129" s="1015"/>
      <c r="AH129" s="1015"/>
      <c r="AI129" s="1015"/>
      <c r="AJ129" s="1016"/>
      <c r="AK129" s="1017">
        <v>5835717</v>
      </c>
      <c r="AL129" s="1015"/>
      <c r="AM129" s="1015"/>
      <c r="AN129" s="1015"/>
      <c r="AO129" s="1016"/>
      <c r="AP129" s="1132"/>
      <c r="AQ129" s="1133"/>
      <c r="AR129" s="1133"/>
      <c r="AS129" s="1133"/>
      <c r="AT129" s="1134"/>
      <c r="AU129" s="285"/>
      <c r="AV129" s="285"/>
      <c r="AW129" s="285"/>
      <c r="AX129" s="1123" t="s">
        <v>496</v>
      </c>
      <c r="AY129" s="1006"/>
      <c r="AZ129" s="1006"/>
      <c r="BA129" s="1006"/>
      <c r="BB129" s="1006"/>
      <c r="BC129" s="1006"/>
      <c r="BD129" s="1006"/>
      <c r="BE129" s="1007"/>
      <c r="BF129" s="1124" t="s">
        <v>497</v>
      </c>
      <c r="BG129" s="1125"/>
      <c r="BH129" s="1125"/>
      <c r="BI129" s="1125"/>
      <c r="BJ129" s="1125"/>
      <c r="BK129" s="1125"/>
      <c r="BL129" s="1126"/>
      <c r="BM129" s="1124">
        <v>19.52</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498</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499</v>
      </c>
      <c r="X130" s="1130"/>
      <c r="Y130" s="1130"/>
      <c r="Z130" s="1131"/>
      <c r="AA130" s="1014">
        <v>1224954</v>
      </c>
      <c r="AB130" s="1015"/>
      <c r="AC130" s="1015"/>
      <c r="AD130" s="1015"/>
      <c r="AE130" s="1016"/>
      <c r="AF130" s="1017">
        <v>1467577</v>
      </c>
      <c r="AG130" s="1015"/>
      <c r="AH130" s="1015"/>
      <c r="AI130" s="1015"/>
      <c r="AJ130" s="1016"/>
      <c r="AK130" s="1017">
        <v>1431129</v>
      </c>
      <c r="AL130" s="1015"/>
      <c r="AM130" s="1015"/>
      <c r="AN130" s="1015"/>
      <c r="AO130" s="1016"/>
      <c r="AP130" s="1132"/>
      <c r="AQ130" s="1133"/>
      <c r="AR130" s="1133"/>
      <c r="AS130" s="1133"/>
      <c r="AT130" s="1134"/>
      <c r="AU130" s="285"/>
      <c r="AV130" s="285"/>
      <c r="AW130" s="285"/>
      <c r="AX130" s="1123" t="s">
        <v>500</v>
      </c>
      <c r="AY130" s="1006"/>
      <c r="AZ130" s="1006"/>
      <c r="BA130" s="1006"/>
      <c r="BB130" s="1006"/>
      <c r="BC130" s="1006"/>
      <c r="BD130" s="1006"/>
      <c r="BE130" s="1007"/>
      <c r="BF130" s="1160">
        <v>13</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501</v>
      </c>
      <c r="X131" s="1168"/>
      <c r="Y131" s="1168"/>
      <c r="Z131" s="1169"/>
      <c r="AA131" s="1061">
        <v>4425493</v>
      </c>
      <c r="AB131" s="1040"/>
      <c r="AC131" s="1040"/>
      <c r="AD131" s="1040"/>
      <c r="AE131" s="1041"/>
      <c r="AF131" s="1039">
        <v>4344144</v>
      </c>
      <c r="AG131" s="1040"/>
      <c r="AH131" s="1040"/>
      <c r="AI131" s="1040"/>
      <c r="AJ131" s="1041"/>
      <c r="AK131" s="1039">
        <v>4404588</v>
      </c>
      <c r="AL131" s="1040"/>
      <c r="AM131" s="1040"/>
      <c r="AN131" s="1040"/>
      <c r="AO131" s="1041"/>
      <c r="AP131" s="1170"/>
      <c r="AQ131" s="1171"/>
      <c r="AR131" s="1171"/>
      <c r="AS131" s="1171"/>
      <c r="AT131" s="1172"/>
      <c r="AU131" s="285"/>
      <c r="AV131" s="285"/>
      <c r="AW131" s="285"/>
      <c r="AX131" s="1142" t="s">
        <v>502</v>
      </c>
      <c r="AY131" s="1093"/>
      <c r="AZ131" s="1093"/>
      <c r="BA131" s="1093"/>
      <c r="BB131" s="1093"/>
      <c r="BC131" s="1093"/>
      <c r="BD131" s="1093"/>
      <c r="BE131" s="1094"/>
      <c r="BF131" s="1143" t="s">
        <v>503</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504</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505</v>
      </c>
      <c r="W132" s="1153"/>
      <c r="X132" s="1153"/>
      <c r="Y132" s="1153"/>
      <c r="Z132" s="1154"/>
      <c r="AA132" s="1155">
        <v>12.36142504</v>
      </c>
      <c r="AB132" s="1156"/>
      <c r="AC132" s="1156"/>
      <c r="AD132" s="1156"/>
      <c r="AE132" s="1157"/>
      <c r="AF132" s="1158">
        <v>12.34162588</v>
      </c>
      <c r="AG132" s="1156"/>
      <c r="AH132" s="1156"/>
      <c r="AI132" s="1156"/>
      <c r="AJ132" s="1157"/>
      <c r="AK132" s="1158">
        <v>14.378075770000001</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506</v>
      </c>
      <c r="W133" s="1136"/>
      <c r="X133" s="1136"/>
      <c r="Y133" s="1136"/>
      <c r="Z133" s="1137"/>
      <c r="AA133" s="1138">
        <v>8.6999999999999993</v>
      </c>
      <c r="AB133" s="1139"/>
      <c r="AC133" s="1139"/>
      <c r="AD133" s="1139"/>
      <c r="AE133" s="1140"/>
      <c r="AF133" s="1138">
        <v>10.8</v>
      </c>
      <c r="AG133" s="1139"/>
      <c r="AH133" s="1139"/>
      <c r="AI133" s="1139"/>
      <c r="AJ133" s="1140"/>
      <c r="AK133" s="1138">
        <v>13</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sTuUws0btAnXe7zYWd92+/f8XInyyOqvv3PPNoCMKWvBzq+fxg4QY1zfz6VkfEga8qFLZ+T77bRXxFLPMo1K+Q==" saltValue="ksHNVzzPoUPbpsAbkcegA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
507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p0mMovw2GQok85ryVO+E65ZcBf2VmzXsH/qONqW1TPw9zJlNXYpWzIc+WuQkSsZCck2YIWo+eL1tT4QJCu/Pxg==" saltValue="t2wprjy//3Nb0LZ7q6o+bw=="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gzANBq7Qu0Gl/CmQYsv4EqVPeIAJsDB+fYWdQmAvtLECCM52sa19lL0Rr7kjVoE2JmndNA9BKC7gys8I/fnOg==" saltValue="PdAhR6+zgeO1BN0uDN5svg==" spinCount="100000" sheet="1" objects="1" scenarios="1"/>
  <dataConsolidate/>
  <phoneticPr fontId="2"/>
  <printOptions horizontalCentered="1" verticalCentered="1"/>
  <pageMargins left="0" right="0" top="0" bottom="0" header="0" footer="0"/>
  <headerFooter alignWithMargins="0">
    <oddFooter>
&amp;C&amp;P/&amp;N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
508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509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
510</v>
      </c>
      <c r="AP7" s="304"/>
      <c r="AQ7" s="305" t="s">
        <v>
511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
512</v>
      </c>
      <c r="AQ8" s="311" t="s">
        <v>
513</v>
      </c>
      <c r="AR8" s="312" t="s">
        <v>
514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
515</v>
      </c>
      <c r="AL9" s="1179"/>
      <c r="AM9" s="1179"/>
      <c r="AN9" s="1180"/>
      <c r="AO9" s="313">
        <v>
1299757</v>
      </c>
      <c r="AP9" s="313">
        <v>
141926</v>
      </c>
      <c r="AQ9" s="314">
        <v>
140211</v>
      </c>
      <c r="AR9" s="315">
        <v>
1.2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
516</v>
      </c>
      <c r="AL10" s="1179"/>
      <c r="AM10" s="1179"/>
      <c r="AN10" s="1180"/>
      <c r="AO10" s="316">
        <v>
176956</v>
      </c>
      <c r="AP10" s="316">
        <v>
19323</v>
      </c>
      <c r="AQ10" s="317">
        <v>
17469</v>
      </c>
      <c r="AR10" s="318">
        <v>
10.6</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
517</v>
      </c>
      <c r="AL11" s="1179"/>
      <c r="AM11" s="1179"/>
      <c r="AN11" s="1180"/>
      <c r="AO11" s="316">
        <v>
251832</v>
      </c>
      <c r="AP11" s="316">
        <v>
27499</v>
      </c>
      <c r="AQ11" s="317">
        <v>
23430</v>
      </c>
      <c r="AR11" s="318">
        <v>
17.399999999999999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
518</v>
      </c>
      <c r="AL12" s="1179"/>
      <c r="AM12" s="1179"/>
      <c r="AN12" s="1180"/>
      <c r="AO12" s="316" t="s">
        <v>
519</v>
      </c>
      <c r="AP12" s="316" t="s">
        <v>
519</v>
      </c>
      <c r="AQ12" s="317">
        <v>
2927</v>
      </c>
      <c r="AR12" s="318" t="s">
        <v>
519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
520</v>
      </c>
      <c r="AL13" s="1179"/>
      <c r="AM13" s="1179"/>
      <c r="AN13" s="1180"/>
      <c r="AO13" s="316" t="s">
        <v>
519</v>
      </c>
      <c r="AP13" s="316" t="s">
        <v>
519</v>
      </c>
      <c r="AQ13" s="317" t="s">
        <v>
519</v>
      </c>
      <c r="AR13" s="318" t="s">
        <v>
519</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
521</v>
      </c>
      <c r="AL14" s="1179"/>
      <c r="AM14" s="1179"/>
      <c r="AN14" s="1180"/>
      <c r="AO14" s="316">
        <v>
78174</v>
      </c>
      <c r="AP14" s="316">
        <v>
8536</v>
      </c>
      <c r="AQ14" s="317">
        <v>
6472</v>
      </c>
      <c r="AR14" s="318">
        <v>
31.9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
522</v>
      </c>
      <c r="AL15" s="1179"/>
      <c r="AM15" s="1179"/>
      <c r="AN15" s="1180"/>
      <c r="AO15" s="316">
        <v>
98294</v>
      </c>
      <c r="AP15" s="316">
        <v>
10733</v>
      </c>
      <c r="AQ15" s="317">
        <v>
3599</v>
      </c>
      <c r="AR15" s="318">
        <v>
198.2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
523</v>
      </c>
      <c r="AL16" s="1182"/>
      <c r="AM16" s="1182"/>
      <c r="AN16" s="1183"/>
      <c r="AO16" s="316">
        <v>
-107086</v>
      </c>
      <c r="AP16" s="316">
        <v>
-11693</v>
      </c>
      <c r="AQ16" s="317">
        <v>
-14458</v>
      </c>
      <c r="AR16" s="318">
        <v>
-19.100000000000001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
188</v>
      </c>
      <c r="AL17" s="1182"/>
      <c r="AM17" s="1182"/>
      <c r="AN17" s="1183"/>
      <c r="AO17" s="316">
        <v>
1797927</v>
      </c>
      <c r="AP17" s="316">
        <v>
196323</v>
      </c>
      <c r="AQ17" s="317">
        <v>
179649</v>
      </c>
      <c r="AR17" s="318">
        <v>
9.3000000000000007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524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525</v>
      </c>
      <c r="AP20" s="324" t="s">
        <v>
526</v>
      </c>
      <c r="AQ20" s="325" t="s">
        <v>
527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
528</v>
      </c>
      <c r="AL21" s="1174"/>
      <c r="AM21" s="1174"/>
      <c r="AN21" s="1175"/>
      <c r="AO21" s="328">
        <v>
18.13</v>
      </c>
      <c r="AP21" s="329">
        <v>
16.079999999999998</v>
      </c>
      <c r="AQ21" s="330">
        <v>
2.0499999999999998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
529</v>
      </c>
      <c r="AL22" s="1174"/>
      <c r="AM22" s="1174"/>
      <c r="AN22" s="1175"/>
      <c r="AO22" s="333">
        <v>
96.2</v>
      </c>
      <c r="AP22" s="334">
        <v>
96</v>
      </c>
      <c r="AQ22" s="335">
        <v>
0.2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
530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
531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532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
510</v>
      </c>
      <c r="AP30" s="304"/>
      <c r="AQ30" s="305" t="s">
        <v>
511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
512</v>
      </c>
      <c r="AQ31" s="311" t="s">
        <v>
513</v>
      </c>
      <c r="AR31" s="312" t="s">
        <v>
514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
533</v>
      </c>
      <c r="AL32" s="1190"/>
      <c r="AM32" s="1190"/>
      <c r="AN32" s="1191"/>
      <c r="AO32" s="343">
        <v>
1817637</v>
      </c>
      <c r="AP32" s="343">
        <v>
198475</v>
      </c>
      <c r="AQ32" s="344">
        <v>
107391</v>
      </c>
      <c r="AR32" s="345">
        <v>
84.8</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
534</v>
      </c>
      <c r="AL33" s="1190"/>
      <c r="AM33" s="1190"/>
      <c r="AN33" s="1191"/>
      <c r="AO33" s="343" t="s">
        <v>
519</v>
      </c>
      <c r="AP33" s="343" t="s">
        <v>
519</v>
      </c>
      <c r="AQ33" s="344">
        <v>
130</v>
      </c>
      <c r="AR33" s="345" t="s">
        <v>
519</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
535</v>
      </c>
      <c r="AL34" s="1190"/>
      <c r="AM34" s="1190"/>
      <c r="AN34" s="1191"/>
      <c r="AO34" s="343" t="s">
        <v>
519</v>
      </c>
      <c r="AP34" s="343" t="s">
        <v>
519</v>
      </c>
      <c r="AQ34" s="344">
        <v>
239</v>
      </c>
      <c r="AR34" s="345" t="s">
        <v>
519</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
536</v>
      </c>
      <c r="AL35" s="1190"/>
      <c r="AM35" s="1190"/>
      <c r="AN35" s="1191"/>
      <c r="AO35" s="343">
        <v>
216904</v>
      </c>
      <c r="AP35" s="343">
        <v>
23685</v>
      </c>
      <c r="AQ35" s="344">
        <v>
23019</v>
      </c>
      <c r="AR35" s="345">
        <v>
2.9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
537</v>
      </c>
      <c r="AL36" s="1190"/>
      <c r="AM36" s="1190"/>
      <c r="AN36" s="1191"/>
      <c r="AO36" s="343">
        <v>
2565</v>
      </c>
      <c r="AP36" s="343">
        <v>
280</v>
      </c>
      <c r="AQ36" s="344">
        <v>
3575</v>
      </c>
      <c r="AR36" s="345">
        <v>
-92.2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
538</v>
      </c>
      <c r="AL37" s="1190"/>
      <c r="AM37" s="1190"/>
      <c r="AN37" s="1191"/>
      <c r="AO37" s="343">
        <v>
33150</v>
      </c>
      <c r="AP37" s="343">
        <v>
3620</v>
      </c>
      <c r="AQ37" s="344">
        <v>
750</v>
      </c>
      <c r="AR37" s="345">
        <v>
382.7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
539</v>
      </c>
      <c r="AL38" s="1193"/>
      <c r="AM38" s="1193"/>
      <c r="AN38" s="1194"/>
      <c r="AO38" s="346" t="s">
        <v>
519</v>
      </c>
      <c r="AP38" s="346" t="s">
        <v>
519</v>
      </c>
      <c r="AQ38" s="347">
        <v>
17</v>
      </c>
      <c r="AR38" s="335" t="s">
        <v>
519</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
540</v>
      </c>
      <c r="AL39" s="1193"/>
      <c r="AM39" s="1193"/>
      <c r="AN39" s="1194"/>
      <c r="AO39" s="343">
        <v>
-5832</v>
      </c>
      <c r="AP39" s="343">
        <v>
-637</v>
      </c>
      <c r="AQ39" s="344">
        <v>
-4961</v>
      </c>
      <c r="AR39" s="345">
        <v>
-87.2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
541</v>
      </c>
      <c r="AL40" s="1190"/>
      <c r="AM40" s="1190"/>
      <c r="AN40" s="1191"/>
      <c r="AO40" s="343">
        <v>
-1431129</v>
      </c>
      <c r="AP40" s="343">
        <v>
-156271</v>
      </c>
      <c r="AQ40" s="344">
        <v>
-92273</v>
      </c>
      <c r="AR40" s="345">
        <v>
69.400000000000006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
301</v>
      </c>
      <c r="AL41" s="1196"/>
      <c r="AM41" s="1196"/>
      <c r="AN41" s="1197"/>
      <c r="AO41" s="343">
        <v>
633295</v>
      </c>
      <c r="AP41" s="343">
        <v>
69152</v>
      </c>
      <c r="AQ41" s="344">
        <v>
37889</v>
      </c>
      <c r="AR41" s="345">
        <v>
82.5</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542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
543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544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
510</v>
      </c>
      <c r="AN49" s="1186" t="s">
        <v>
545</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
546</v>
      </c>
      <c r="AO50" s="360" t="s">
        <v>
547</v>
      </c>
      <c r="AP50" s="361" t="s">
        <v>
548</v>
      </c>
      <c r="AQ50" s="362" t="s">
        <v>
549</v>
      </c>
      <c r="AR50" s="363" t="s">
        <v>
550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551</v>
      </c>
      <c r="AL51" s="356"/>
      <c r="AM51" s="364">
        <v>
4689021</v>
      </c>
      <c r="AN51" s="365">
        <v>
465689</v>
      </c>
      <c r="AO51" s="366">
        <v>
-6</v>
      </c>
      <c r="AP51" s="367">
        <v>
162193</v>
      </c>
      <c r="AQ51" s="368">
        <v>
22.7</v>
      </c>
      <c r="AR51" s="369">
        <v>
-28.7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552</v>
      </c>
      <c r="AM52" s="372">
        <v>
3182352</v>
      </c>
      <c r="AN52" s="373">
        <v>
316054</v>
      </c>
      <c r="AO52" s="374">
        <v>
41.2</v>
      </c>
      <c r="AP52" s="375">
        <v>
79985</v>
      </c>
      <c r="AQ52" s="376">
        <v>
19.2</v>
      </c>
      <c r="AR52" s="377">
        <v>
22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553</v>
      </c>
      <c r="AL53" s="356"/>
      <c r="AM53" s="364">
        <v>
3382776</v>
      </c>
      <c r="AN53" s="365">
        <v>
343708</v>
      </c>
      <c r="AO53" s="366">
        <v>
-26.2</v>
      </c>
      <c r="AP53" s="367">
        <v>
168868</v>
      </c>
      <c r="AQ53" s="368">
        <v>
4.0999999999999996</v>
      </c>
      <c r="AR53" s="369">
        <v>
-30.3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552</v>
      </c>
      <c r="AM54" s="372">
        <v>
2403871</v>
      </c>
      <c r="AN54" s="373">
        <v>
244246</v>
      </c>
      <c r="AO54" s="374">
        <v>
-22.7</v>
      </c>
      <c r="AP54" s="375">
        <v>
79360</v>
      </c>
      <c r="AQ54" s="376">
        <v>
-0.8</v>
      </c>
      <c r="AR54" s="377">
        <v>
-21.9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554</v>
      </c>
      <c r="AL55" s="356"/>
      <c r="AM55" s="364">
        <v>
5841779</v>
      </c>
      <c r="AN55" s="365">
        <v>
607696</v>
      </c>
      <c r="AO55" s="366">
        <v>
76.8</v>
      </c>
      <c r="AP55" s="367">
        <v>
202870</v>
      </c>
      <c r="AQ55" s="368">
        <v>
20.100000000000001</v>
      </c>
      <c r="AR55" s="369">
        <v>
56.7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552</v>
      </c>
      <c r="AM56" s="372">
        <v>
2570528</v>
      </c>
      <c r="AN56" s="373">
        <v>
267401</v>
      </c>
      <c r="AO56" s="374">
        <v>
9.5</v>
      </c>
      <c r="AP56" s="375">
        <v>
79735</v>
      </c>
      <c r="AQ56" s="376">
        <v>
0.5</v>
      </c>
      <c r="AR56" s="377">
        <v>
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555</v>
      </c>
      <c r="AL57" s="356"/>
      <c r="AM57" s="364">
        <v>
2749681</v>
      </c>
      <c r="AN57" s="365">
        <v>
292302</v>
      </c>
      <c r="AO57" s="366">
        <v>
-51.9</v>
      </c>
      <c r="AP57" s="367">
        <v>
167497</v>
      </c>
      <c r="AQ57" s="368">
        <v>
-17.399999999999999</v>
      </c>
      <c r="AR57" s="369">
        <v>
-34.5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552</v>
      </c>
      <c r="AM58" s="372">
        <v>
1209465</v>
      </c>
      <c r="AN58" s="373">
        <v>
128571</v>
      </c>
      <c r="AO58" s="374">
        <v>
-51.9</v>
      </c>
      <c r="AP58" s="375">
        <v>
82571</v>
      </c>
      <c r="AQ58" s="376">
        <v>
3.6</v>
      </c>
      <c r="AR58" s="377">
        <v>
-55.5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556</v>
      </c>
      <c r="AL59" s="356"/>
      <c r="AM59" s="364">
        <v>
2019090</v>
      </c>
      <c r="AN59" s="365">
        <v>
220473</v>
      </c>
      <c r="AO59" s="366">
        <v>
-24.6</v>
      </c>
      <c r="AP59" s="367">
        <v>
190274</v>
      </c>
      <c r="AQ59" s="368">
        <v>
13.6</v>
      </c>
      <c r="AR59" s="369">
        <v>
-38.200000000000003</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552</v>
      </c>
      <c r="AM60" s="372">
        <v>
1094827</v>
      </c>
      <c r="AN60" s="373">
        <v>
119549</v>
      </c>
      <c r="AO60" s="374">
        <v>
-7</v>
      </c>
      <c r="AP60" s="375">
        <v>
88584</v>
      </c>
      <c r="AQ60" s="376">
        <v>
7.3</v>
      </c>
      <c r="AR60" s="377">
        <v>
-14.3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557</v>
      </c>
      <c r="AL61" s="378"/>
      <c r="AM61" s="379">
        <v>
3736469</v>
      </c>
      <c r="AN61" s="380">
        <v>
385974</v>
      </c>
      <c r="AO61" s="381">
        <v>
-6.4</v>
      </c>
      <c r="AP61" s="382">
        <v>
178340</v>
      </c>
      <c r="AQ61" s="383">
        <v>
8.6</v>
      </c>
      <c r="AR61" s="369">
        <v>
-15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552</v>
      </c>
      <c r="AM62" s="372">
        <v>
2092209</v>
      </c>
      <c r="AN62" s="373">
        <v>
215164</v>
      </c>
      <c r="AO62" s="374">
        <v>
-6.2</v>
      </c>
      <c r="AP62" s="375">
        <v>
82047</v>
      </c>
      <c r="AQ62" s="376">
        <v>
6</v>
      </c>
      <c r="AR62" s="377">
        <v>
-12.2</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j73tCpNQ4X5adRoiWHlw8UY9Hv6k1b49OC2uUU1iXbHor7ZysKovpB5/c3wj5gJEaSgahQ6AVAi6Au//b33J0g==" saltValue="ME5ioEKRpVE6l3V3v/BK5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
559</v>
      </c>
    </row>
    <row r="120" spans="125:125" ht="13.5" hidden="1" customHeight="1" x14ac:dyDescent="0.15"/>
    <row r="121" spans="125:125" ht="13.5" hidden="1" customHeight="1" x14ac:dyDescent="0.15">
      <c r="DU121" s="291"/>
    </row>
  </sheetData>
  <sheetProtection algorithmName="SHA-512" hashValue="8lZsbd1XuFxJDtjBqP5lS60NT90vLl2ZcnChI2lC5gr0SXYEo1tLPPAARy50iBFhzhzSKCVaaRBRvXG+8T7Lew==" saltValue="BQyx4yeuJ6m75IvsoD8JK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
560</v>
      </c>
    </row>
  </sheetData>
  <sheetProtection algorithmName="SHA-512" hashValue="o7SphP9on8qoYhaTKuhRcOFnSA6wt24HU1JVNhMXWLz/6LPfE3YiNutWxCEpUrL2huLxHUod4Erm7XGE+yQOIQ==" saltValue="C6eAsQxg/tHczarGiKXqN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
0</v>
      </c>
    </row>
    <row r="46" spans="2:10" ht="29.25" customHeight="1" thickBot="1" x14ac:dyDescent="0.25">
      <c r="B46" s="4" t="s">
        <v>
1</v>
      </c>
      <c r="C46" s="5"/>
      <c r="D46" s="5"/>
      <c r="E46" s="6" t="s">
        <v>
2</v>
      </c>
      <c r="F46" s="7" t="s">
        <v>
561</v>
      </c>
      <c r="G46" s="8" t="s">
        <v>
562</v>
      </c>
      <c r="H46" s="8" t="s">
        <v>
563</v>
      </c>
      <c r="I46" s="8" t="s">
        <v>
564</v>
      </c>
      <c r="J46" s="9" t="s">
        <v>
565</v>
      </c>
    </row>
    <row r="47" spans="2:10" ht="57.75" customHeight="1" x14ac:dyDescent="0.15">
      <c r="B47" s="10"/>
      <c r="C47" s="1198" t="s">
        <v>
3</v>
      </c>
      <c r="D47" s="1198"/>
      <c r="E47" s="1199"/>
      <c r="F47" s="11">
        <v>
35.81</v>
      </c>
      <c r="G47" s="12">
        <v>
15.15</v>
      </c>
      <c r="H47" s="12">
        <v>
21.18</v>
      </c>
      <c r="I47" s="12">
        <v>
23.16</v>
      </c>
      <c r="J47" s="13">
        <v>
33.71</v>
      </c>
    </row>
    <row r="48" spans="2:10" ht="57.75" customHeight="1" x14ac:dyDescent="0.15">
      <c r="B48" s="14"/>
      <c r="C48" s="1200" t="s">
        <v>
4</v>
      </c>
      <c r="D48" s="1200"/>
      <c r="E48" s="1201"/>
      <c r="F48" s="15">
        <v>
17.36</v>
      </c>
      <c r="G48" s="16">
        <v>
13.44</v>
      </c>
      <c r="H48" s="16">
        <v>
8.2100000000000009</v>
      </c>
      <c r="I48" s="16">
        <v>
28.08</v>
      </c>
      <c r="J48" s="17">
        <v>
14.05</v>
      </c>
    </row>
    <row r="49" spans="2:10" ht="57.75" customHeight="1" thickBot="1" x14ac:dyDescent="0.2">
      <c r="B49" s="18"/>
      <c r="C49" s="1202" t="s">
        <v>
5</v>
      </c>
      <c r="D49" s="1202"/>
      <c r="E49" s="1203"/>
      <c r="F49" s="19">
        <v>
3.78</v>
      </c>
      <c r="G49" s="20" t="s">
        <v>
566</v>
      </c>
      <c r="H49" s="20">
        <v>
1.3</v>
      </c>
      <c r="I49" s="20">
        <v>
28.39</v>
      </c>
      <c r="J49" s="21" t="s">
        <v>
567</v>
      </c>
    </row>
    <row r="50" spans="2:10" ht="13.5" customHeight="1" x14ac:dyDescent="0.15"/>
  </sheetData>
  <sheetProtection algorithmName="SHA-512" hashValue="zZjoyjb/T04Iv4IOVfBCwNtuvLT+GuZUJz8tT9Z6yO/YzJ1RtYEL2mkCvRxhEsO0uL+wko6pV13didABjQLCMA==" saltValue="BRM8F0cUZj6TaYZx12e5z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Plott Corporation</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2021-03-02T23:52:22Z</cp:lastPrinted>
  <dcterms:created xsi:type="dcterms:W3CDTF">2021-02-05T01:02:18Z</dcterms:created>
  <dcterms:modified xsi:type="dcterms:W3CDTF">2021-11-01T01:21:18Z</dcterms:modified>
  <cp:category/>
</cp:coreProperties>
</file>